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314d23165717e4/Desktop/A - SAUVEGARDE/D - MMP/0 - AFFAIRES/ZDEVIS SITE/TTC MMP Code MMP/"/>
    </mc:Choice>
  </mc:AlternateContent>
  <xr:revisionPtr revIDLastSave="534" documentId="13_ncr:1_{DA8261E4-9263-44DD-A0B6-AF5B6DBAE6E9}" xr6:coauthVersionLast="47" xr6:coauthVersionMax="47" xr10:uidLastSave="{E1B85DE5-77F9-4E4E-B561-2045345D3CDF}"/>
  <bookViews>
    <workbookView xWindow="-108" yWindow="-108" windowWidth="23256" windowHeight="12456" xr2:uid="{00000000-000D-0000-FFFF-FFFF00000000}"/>
  </bookViews>
  <sheets>
    <sheet name="PLANCHAS ENO" sheetId="10" r:id="rId1"/>
  </sheets>
  <externalReferences>
    <externalReference r:id="rId2"/>
    <externalReference r:id="rId3"/>
  </externalReferences>
  <definedNames>
    <definedName name="Clients">[1]Clients!$A:$A</definedName>
    <definedName name="Copie">#REF!</definedName>
    <definedName name="Copie2">#REF!</definedName>
    <definedName name="DIM">#REF!</definedName>
    <definedName name="EVACUATION">#REF!</definedName>
    <definedName name="fdf">#REF!</definedName>
    <definedName name="ff">#REF!</definedName>
    <definedName name="FL">'[2]Piscine FORME LIBRE'!$B$3:$B$7</definedName>
    <definedName name="LMAR">'[2]Pisc. rectangle PENTE COMPOSEE'!$B$21,'[2]Pisc. rectangle PENTE COMPOSEE'!$B$23,'[2]Pisc. rectangle PENTE COMPOSEE'!$B$25,'[2]Pisc. rectangle PENTE COMPOSEE'!$B$27,'[2]Pisc. rectangle PENTE COMPOSEE'!$B$29</definedName>
    <definedName name="LONGMAR2">'[2]Piscine FORME LIBRE'!$B$15,'[2]Piscine FORME LIBRE'!$B$17,'[2]Piscine FORME LIBRE'!$B$19,'[2]Piscine FORME LIBRE'!$B$21,'[2]Piscine FORME LIBRE'!$B$23</definedName>
    <definedName name="LONGMARC">#REF!,#REF!,#REF!,#REF!,#REF!</definedName>
    <definedName name="MARCH">#REF!</definedName>
    <definedName name="MARCHES">#REF!</definedName>
    <definedName name="MRC">'[2]Piscine FORME LIBRE'!$B$15:$B$24</definedName>
    <definedName name="MRRC">'[2]Pisc. rectangle PENTE COMPOSEE'!$B$21:$B$30</definedName>
    <definedName name="OPTIONSGO">#REF!</definedName>
    <definedName name="produits">[1]Produits!$B$3:$B$30</definedName>
    <definedName name="Vol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0" i="10" l="1"/>
  <c r="J69" i="10"/>
  <c r="J68" i="10"/>
  <c r="J67" i="10"/>
  <c r="J66" i="10"/>
  <c r="J65" i="10"/>
  <c r="J59" i="10"/>
  <c r="J58" i="10"/>
  <c r="J50" i="10"/>
  <c r="J49" i="10"/>
  <c r="J48" i="10"/>
  <c r="J47" i="10"/>
  <c r="J46" i="10"/>
  <c r="J45" i="10"/>
  <c r="J44" i="10"/>
  <c r="J42" i="10"/>
  <c r="J41" i="10"/>
  <c r="J40" i="10"/>
  <c r="J55" i="10"/>
  <c r="J17" i="10"/>
  <c r="J20" i="10"/>
  <c r="J25" i="10"/>
  <c r="J27" i="10"/>
  <c r="J28" i="10"/>
  <c r="J29" i="10"/>
  <c r="J30" i="10"/>
  <c r="J56" i="10"/>
  <c r="J61" i="10"/>
  <c r="J60" i="10"/>
  <c r="J57" i="10"/>
  <c r="J63" i="10"/>
  <c r="J62" i="10"/>
  <c r="J52" i="10"/>
  <c r="J19" i="10"/>
  <c r="J54" i="10"/>
  <c r="J37" i="10"/>
  <c r="J38" i="10"/>
  <c r="J36" i="10"/>
  <c r="J73" i="10"/>
  <c r="J72" i="10"/>
  <c r="J53" i="10"/>
  <c r="J35" i="10"/>
  <c r="J33" i="10"/>
  <c r="J32" i="10"/>
  <c r="J34" i="10"/>
  <c r="J18" i="10"/>
  <c r="J31" i="10"/>
  <c r="J23" i="10"/>
  <c r="J24" i="10"/>
  <c r="J22" i="10"/>
  <c r="G76" i="10" l="1"/>
  <c r="G77" i="10" s="1"/>
  <c r="A76" i="10" l="1"/>
  <c r="D76" i="10" s="1"/>
  <c r="G78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</futureMetadata>
  <valueMetadata count="4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</valueMetadata>
</metadata>
</file>

<file path=xl/sharedStrings.xml><?xml version="1.0" encoding="utf-8"?>
<sst xmlns="http://schemas.openxmlformats.org/spreadsheetml/2006/main" count="86" uniqueCount="86">
  <si>
    <t>Mode de règlement :  virement ou chèque</t>
  </si>
  <si>
    <t>TVA 20%</t>
  </si>
  <si>
    <t>MA MINI PISCINE SAS</t>
  </si>
  <si>
    <t>Total € TTC</t>
  </si>
  <si>
    <t>TOTAL TTC</t>
  </si>
  <si>
    <t>Total HT</t>
  </si>
  <si>
    <t>23, le clos des Vignes - 57310 Bousse</t>
  </si>
  <si>
    <t>Q</t>
  </si>
  <si>
    <t>Validité du devis : 15 jours</t>
  </si>
  <si>
    <t>06 13 51 02 47</t>
  </si>
  <si>
    <t>contact@ma-mini-piscine.fr</t>
  </si>
  <si>
    <t>Références</t>
  </si>
  <si>
    <t>Désignations</t>
  </si>
  <si>
    <t xml:space="preserve">MA MINI PISCINE - 23, le clos des vignes - 57310 BOUSSE - SAS au capital de 500 € - RCS Thionville : 982 028 789 </t>
  </si>
  <si>
    <t>Solde à la livraison</t>
  </si>
  <si>
    <t>Acompte : 70% à la commande</t>
  </si>
  <si>
    <t>Délai : 8 à 10 semaines à réception de la validation du plan de fabrication par le client</t>
  </si>
  <si>
    <t>V8</t>
  </si>
  <si>
    <t>Nom + Prénom</t>
  </si>
  <si>
    <t>N° + Rue</t>
  </si>
  <si>
    <t>CP + Ville</t>
  </si>
  <si>
    <t>N° de Portable</t>
  </si>
  <si>
    <r>
      <rPr>
        <b/>
        <sz val="14"/>
        <color rgb="FF0070C0"/>
        <rFont val="Arial"/>
        <family val="2"/>
      </rPr>
      <t xml:space="preserve">En cas d'accord de votre part, faire précéder votre signature de la mention : "BON POUR ACCORD ET COMMANDE" </t>
    </r>
    <r>
      <rPr>
        <b/>
        <sz val="11"/>
        <color rgb="FF0070C0"/>
        <rFont val="Arial"/>
        <family val="2"/>
      </rPr>
      <t xml:space="preserve"> </t>
    </r>
  </si>
  <si>
    <t xml:space="preserve">Date :                            Signature (le signataire déclare accepter les conditions générales de vente jointe au présent devis) :   </t>
  </si>
  <si>
    <t>DEVIS SIGNÉ &amp; CGV PARAPHÉES À ENVOYER PAR MAIL À : contact@ma-mini-piscine.fr</t>
  </si>
  <si>
    <t>DEVIS CUISINE D'EXTÉRIEUR ENO</t>
  </si>
  <si>
    <r>
      <rPr>
        <b/>
        <sz val="12"/>
        <color theme="1"/>
        <rFont val="Arial"/>
        <family val="2"/>
      </rPr>
      <t xml:space="preserve">Couvercle pour module MASTER - 019588881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Verre trempé
Charnières articulées à frein
Se fixe sur le plan de travail                                  </t>
    </r>
  </si>
  <si>
    <r>
      <rPr>
        <b/>
        <sz val="12"/>
        <color theme="1"/>
        <rFont val="Arial"/>
        <family val="2"/>
      </rPr>
      <t xml:space="preserve">RÉCHAUD XTREM 2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Réchaud 2 feux gaz 4,25 kW                                                                                                                                                                   En acier gris
Avec couvercle                                                                                                                                                                                 À poser
 </t>
    </r>
  </si>
  <si>
    <t>€ TTC</t>
  </si>
  <si>
    <t>www.ma-mini-piscine.fr</t>
  </si>
  <si>
    <r>
      <rPr>
        <b/>
        <sz val="12"/>
        <rFont val="Arial"/>
        <family val="2"/>
      </rPr>
      <t xml:space="preserve">Réchaud tripatte - 0004600860701                                                                                </t>
    </r>
    <r>
      <rPr>
        <sz val="12"/>
        <rFont val="Arial"/>
        <family val="2"/>
      </rPr>
      <t xml:space="preserve"> 
3 pieds démontables en fonte
À poser
P : 5 kW</t>
    </r>
  </si>
  <si>
    <r>
      <rPr>
        <b/>
        <sz val="12"/>
        <color theme="1"/>
        <rFont val="Arial"/>
        <family val="2"/>
      </rPr>
      <t xml:space="preserve">MODULO Crédence latérale noire - MOD1285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Permet de fermer le côté de la cuisine
Acier galvanisé thermolaqué
Coloris noir
Longueur : 62 cm</t>
    </r>
  </si>
  <si>
    <r>
      <rPr>
        <b/>
        <sz val="12"/>
        <color theme="1"/>
        <rFont val="Arial"/>
        <family val="2"/>
      </rPr>
      <t xml:space="preserve">MODULO Crédence latérale inox - MOD1201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Permet de fermer le côté de la cuisine
Acier galvanisé thermolaqué
Coloris noir
Longueur : 62 cm</t>
    </r>
  </si>
  <si>
    <r>
      <rPr>
        <b/>
        <sz val="12"/>
        <color theme="1"/>
        <rFont val="Arial"/>
        <family val="2"/>
      </rPr>
      <t xml:space="preserve">FÉLIX Crédence arrière - MOD1910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Acier galvanisé thermolaqué noir
Coloris noir
Longueur : 60 cm          </t>
    </r>
  </si>
  <si>
    <r>
      <rPr>
        <b/>
        <sz val="12"/>
        <color theme="1"/>
        <rFont val="Arial"/>
        <family val="2"/>
      </rPr>
      <t xml:space="preserve">MODULO Kit crédence 4 accessoires - MOD231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Dérouleur d'essuie-tout
Bac gastro suspendu
Support livre cuisine
Rangement épices
Inox de qualité marine          </t>
    </r>
  </si>
  <si>
    <r>
      <rPr>
        <b/>
        <sz val="12"/>
        <color theme="1"/>
        <rFont val="Arial"/>
        <family val="2"/>
      </rPr>
      <t xml:space="preserve">MODULO FELIX 120 - Plan de travail - Gris cargo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 de travail 120 cm - Meuble pour plancha toute taille
Acier galvanisé thermolaqué                                                                                                                                          Crédence haute noire
4 roues dont 2 pivotantes à frein                                                                                                                                       Espace de stockage pour une bouteille de gaz
1 étagère                                                                                                                                                                                              Se fixe aux autres modules par la crédence
Équipement possible avec 1 ou 2 frigo tropicalisés de 75L                          </t>
    </r>
  </si>
  <si>
    <r>
      <rPr>
        <b/>
        <sz val="12"/>
        <color theme="1"/>
        <rFont val="Arial"/>
        <family val="2"/>
      </rPr>
      <t xml:space="preserve">FELIX Desserte - Gris cargo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Desserte pour plancha de 40 à 60
Acier galvanisé thermolaqué
Espace de stockage pour la bouteille de gaz
4 roues dont 2 pivotantes à frein                                                                                                                                                                     Se fixe aux autres modules par la crédence
Barre accroche torchon ou ustensiles
Crédence arrière 30 cm en option                                     </t>
    </r>
  </si>
  <si>
    <r>
      <rPr>
        <b/>
        <sz val="12"/>
        <color theme="1"/>
        <rFont val="Arial"/>
        <family val="2"/>
      </rPr>
      <t xml:space="preserve">MODULO Plancha - Gris cargo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Permet de poser une plancha - Plancha non incluse
Acier galvanisé thermolaqué     
Plateau surbaissé
Crédence haute noire
1 porte - Espace de stockage pour la bouteille de gaz
2 roues fixes - 2 pieds réglables en hauteur
2 poignées escamotables pour le déplacement
Se fixe aux autres modules par la crédence                        </t>
    </r>
  </si>
  <si>
    <r>
      <rPr>
        <b/>
        <sz val="12"/>
        <color theme="1"/>
        <rFont val="Arial"/>
        <family val="2"/>
      </rPr>
      <t xml:space="preserve">MODULO Table de cuisson MASTER - Gris cargo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Table de cuisson Master 2 brûleur gaz 4,25 kW encastrée
Acier galvanisé thermolaqué
Crédence haute noire
1 porte - Espace de stockage pour la bouteille de gaz
2 roues fixes - 2 pieds réglables en hauteur
2 poignées escamotables pour le déplacement
Se fixe aux autres modules par la crédence
Couvercle de protection en option                        </t>
    </r>
  </si>
  <si>
    <r>
      <rPr>
        <b/>
        <sz val="12"/>
        <color theme="1"/>
        <rFont val="Arial"/>
        <family val="2"/>
      </rPr>
      <t xml:space="preserve">MODULO Évier - Gris cargo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Evier inox rectangulaire avec égouttoir, mitigeur, bonde et siphon inclus
Acier galvanisé thermolaqué
2 roues fixes
2 pieds réglables
2 poignées escamotables                                                                                                                                                                                     Se fixe aux autres modules par la crédence                             </t>
    </r>
  </si>
  <si>
    <r>
      <rPr>
        <b/>
        <sz val="12"/>
        <color theme="1"/>
        <rFont val="Arial"/>
        <family val="2"/>
      </rPr>
      <t xml:space="preserve">MODULO Combiné - Table de cuisson et four - Gris cargo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Four gaz tout inox 24L + table de cuisson Master 2 outdoor - brûleur gaz 4,25 kW encastrée
Acier galvanisé thermolaqué                                                                                                                                                                                              Crédence haute noire
2 roues fixes - 2 pieds réglables en hauteur                                                                                                                          2 poignées escamotables pour le déplacement
Se fixe aux autres modules par la crédence
Prévoir plan de travail pour la bouteille de gaz                                                                                                                   Livré monté, prêt à l'emploi                                             </t>
    </r>
  </si>
  <si>
    <r>
      <rPr>
        <b/>
        <sz val="12"/>
        <color theme="1"/>
        <rFont val="Arial"/>
        <family val="2"/>
      </rPr>
      <t xml:space="preserve">MODULO Frigo 75L - Gris cargo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Meuble frigo extérieur
Frigo tropicalisé de 75L encastrable - 2 clayettes incluses
Acier galvanisé thermolaqué                                                                                                                                       Crédence haute noire
Porte en verre réversible
2 roues fixes
2 pieds réglables
2 poignées escamotables                                                                                                                                                                                 Se fixe aux autres modules par la crédence                      </t>
    </r>
  </si>
  <si>
    <r>
      <rPr>
        <b/>
        <sz val="12"/>
        <color theme="1"/>
        <rFont val="Arial"/>
        <family val="2"/>
      </rPr>
      <t xml:space="preserve">MODULO Angle - Gris cargo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Acier galvanisé thermolaqué                                                                                                                                                                                            2 crédences hautes noires
1 étagère de rangement
2 roues fixes
2 pieds réglables en hauteur
2 poignées escamotables pour le déplacement
Se fixe aux autres modules par la crédence                       </t>
    </r>
  </si>
  <si>
    <r>
      <rPr>
        <b/>
        <sz val="12"/>
        <color theme="1"/>
        <rFont val="Arial"/>
        <family val="2"/>
      </rPr>
      <t xml:space="preserve">MODULO Angle pour Kamado - Gris cargo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Acier galvanisé thermolaqué
2 crédences hautes noires
1 étagère de rangement
2 roues fixes côté gauche
2 pieds réglables côté droit
2 poignées escamotables
Compatibilité : Kamado M et L toute marque ( Ø 60 cm max)                    </t>
    </r>
  </si>
  <si>
    <r>
      <rPr>
        <b/>
        <sz val="12"/>
        <color theme="1"/>
        <rFont val="Arial"/>
        <family val="2"/>
      </rPr>
      <t xml:space="preserve">MODULO Plateau d'angle - Gris cargo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Acier galvanisé thermolaqué
2 crédences hautes noires
Se fixe par les crédences &amp; par le plateau                  </t>
    </r>
  </si>
  <si>
    <r>
      <rPr>
        <b/>
        <sz val="12"/>
        <color theme="1"/>
        <rFont val="Arial"/>
        <family val="2"/>
      </rPr>
      <t xml:space="preserve">MODULO 80 - Plan de travail - Porte - Gris cargo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 de travail 80 cm
Acier galvanisé thermolaqué                                                                                                                                                                    Crédence haute noire
2 roues fixes
2 pieds réglables en hauteur
2 poignées escamotables pour le déplacement
Se fixe aux autres modules par la crédence
Etagère (3 max) / tiroir (2 max) en option
Encastrement frigo extérieur 75L possible en option                                     </t>
    </r>
  </si>
  <si>
    <r>
      <rPr>
        <b/>
        <sz val="12"/>
        <color theme="1"/>
        <rFont val="Arial"/>
        <family val="2"/>
      </rPr>
      <t xml:space="preserve">MODULO 80 - Plan de travail - Tiroirs - Gris cargo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 de travail 80 cm
Acier galvanisé thermolaqué                                                                                                                                    Crédence haute noire
2 tiroirs : un casserolier et un tiroir classique (charge max de 25 kg chacun)
2 roues fixes
2 pieds réglables en hauteur
2 poignées escamotables pour le déplacement
Se fixe aux autres modules par la crédence                          </t>
    </r>
  </si>
  <si>
    <t>ENCASTRABLES - gaz</t>
  </si>
  <si>
    <r>
      <rPr>
        <b/>
        <sz val="12"/>
        <color theme="1"/>
        <rFont val="Arial"/>
        <family val="2"/>
      </rPr>
      <t xml:space="preserve">Ensemble cuisine ESSENTIEL - 2 modules Gris cargo - 1m60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Module surbaissé pour plancha avec rangement bouteille gaz  - 80 cm
Meuble plan de travail - 80 cm
Acier galvanisé thermolaqué</t>
    </r>
  </si>
  <si>
    <r>
      <rPr>
        <b/>
        <sz val="12"/>
        <color theme="1"/>
        <rFont val="Arial"/>
        <family val="2"/>
      </rPr>
      <t xml:space="preserve">Ensemble cuisine CLASSIC - 3 modules Gris cargo - 2m40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Module surbaissé pour plancha avec rangement bouteille gaz  - 80cm   
Meuble plan de travail - 80cm
Meuble évier - 80cm                                                                                                                                                                                                                Acier galvanisé thermolaqué</t>
    </r>
  </si>
  <si>
    <r>
      <rPr>
        <b/>
        <sz val="12"/>
        <color theme="1"/>
        <rFont val="Arial"/>
        <family val="2"/>
      </rPr>
      <t xml:space="preserve">Ensemble cuisine CONFORT - 4 modules Gris cargo - 3m02 x 1m42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Module surbaissé pour plancha avec rangement bouteille gaz - 80cm    
Meuble plan de travail - 80cm
Meuble évier - 80cm
Meuble frigo avec frigo tropicalisé - 80cm                                                                                                                                                                            Plateau d'angle
Acier galvanisé thermolaqué                                          </t>
    </r>
  </si>
  <si>
    <r>
      <rPr>
        <b/>
        <sz val="12"/>
        <color theme="1"/>
        <rFont val="Arial"/>
        <family val="2"/>
      </rPr>
      <t>Meuble îlot 120 avec comptoir Gris cargo -</t>
    </r>
    <r>
      <rPr>
        <b/>
        <sz val="12"/>
        <rFont val="Arial"/>
        <family val="2"/>
      </rPr>
      <t xml:space="preserve"> 1m90 x 0m95  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Module plan de travail Félix 120 avec frigo tropicalisé 75 l
Comptoir bar avec 2 angles
4 roulettes dont 2 directionnelles
1 étagère intérieure
Acier galvanisé thermolaqué                                        </t>
    </r>
  </si>
  <si>
    <r>
      <rPr>
        <b/>
        <sz val="12"/>
        <color theme="1"/>
        <rFont val="Arial"/>
        <family val="2"/>
      </rPr>
      <t xml:space="preserve">MODULO Bacs gastro - inox - MOD3085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Structure en acier galvanisé
2 bacs en inox qualité alimentaire
Tiroirs de réfrigération pour pain de glace
Idéal pour réserver les préparations
Se fixe facilement sur la crédence
Compatible lave-vaisselle                      </t>
    </r>
  </si>
  <si>
    <r>
      <rPr>
        <b/>
        <sz val="12"/>
        <color theme="1"/>
        <rFont val="Arial"/>
        <family val="2"/>
      </rPr>
      <t xml:space="preserve">MODULO Frigo 75 L pour meuble 80 cm - KMOFC60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Frigo extérieur tropicalisé de 75L encastrable
Kit encastrement module plan de travail 80 inclus
Porte en verre réversible
2 clayettes
Éclairage LED
Classe climatique : tropicale
                          </t>
    </r>
  </si>
  <si>
    <r>
      <rPr>
        <b/>
        <sz val="12"/>
        <color theme="1"/>
        <rFont val="Arial"/>
        <family val="2"/>
      </rPr>
      <t xml:space="preserve">MODULO Tiroirs façade - noir MODULE 80 Gris cargo - MOD 3185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2 tiroirs : un casserolier et un tiroir classique (charge max de 25 kg chacun)Acier galvanisé thermolaqué noir
Glissières à billes
Compatibilité: Meuble plan de travail (80 cm) - Meuble plancha - Module table Master     </t>
    </r>
  </si>
  <si>
    <r>
      <rPr>
        <b/>
        <sz val="12"/>
        <color theme="1"/>
        <rFont val="Arial"/>
        <family val="2"/>
      </rPr>
      <t xml:space="preserve">MODULO Support accessoires - MOD2201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Barre de suspension ustensiles
Se fixe sur la porte
Inox de qualité marine
Compatibilité avec tous les modules de cuisine d'extérieur        </t>
    </r>
  </si>
  <si>
    <r>
      <rPr>
        <b/>
        <sz val="12"/>
        <color theme="1"/>
        <rFont val="Arial"/>
        <family val="2"/>
      </rPr>
      <t xml:space="preserve">MODULO Support sac poubelle - noir - MOD1885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Se fixe à l'intérieur de la porte
Compatible sac poubelle de 50L
Acier galvanisé thermolaqué noir   </t>
    </r>
  </si>
  <si>
    <r>
      <rPr>
        <b/>
        <sz val="12"/>
        <color theme="1"/>
        <rFont val="Arial"/>
        <family val="2"/>
      </rPr>
      <t xml:space="preserve">MODULO Tiroir - Noir pour MODULE 80 Gris cargo - MOD1610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Idéal pour ranger les couverts                                                                                                                                    Acier galvanisé thermolaqué noir
Glissières à billes
3 tiroirs maxi par module
Compatibilité: module 80 - module Tribu - module plancha - module Master     </t>
    </r>
  </si>
  <si>
    <r>
      <rPr>
        <b/>
        <sz val="12"/>
        <color theme="1"/>
        <rFont val="Arial"/>
        <family val="2"/>
      </rPr>
      <t xml:space="preserve">MODULO Étagère - Noir pour MODULE 80 - MOD1610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Idéal pour ranger les assiettes et plats
Acier galvanisé thermolaqué noir
2 étagères maxi par module
Compatibilité : Module 80 - module Plancha - module Master    </t>
    </r>
  </si>
  <si>
    <r>
      <rPr>
        <b/>
        <sz val="12"/>
        <color theme="1"/>
        <rFont val="Arial"/>
        <family val="2"/>
      </rPr>
      <t xml:space="preserve">MODULO Frigo 75 L pour meuble 120 cm - KMAFC60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Frigo extérieur tropicalisé de 75L encastrable
Compatible Meuble Félix 120 (jusqu'à 2 frigos par meuble)
Porte en verre réversible
2 clayettes
Éclairage LED
Classe climatique : tropicale
                          </t>
    </r>
  </si>
  <si>
    <r>
      <rPr>
        <b/>
        <sz val="12"/>
        <color theme="1"/>
        <rFont val="Arial"/>
        <family val="2"/>
      </rPr>
      <t xml:space="preserve">MODULO Étagère - Noir pour MODULE 120 - KMIP06003885                                                                                               </t>
    </r>
    <r>
      <rPr>
        <sz val="12"/>
        <color theme="1"/>
        <rFont val="Arial"/>
        <family val="2"/>
      </rPr>
      <t xml:space="preserve">
Idéal pour ranger les assiettes et plats
Acier galvanisé thermolaqué noir
Compatibilité : MODULO 120/FELIX    </t>
    </r>
  </si>
  <si>
    <r>
      <rPr>
        <b/>
        <sz val="12"/>
        <color theme="1"/>
        <rFont val="Arial"/>
        <family val="2"/>
      </rPr>
      <t xml:space="preserve">POIGNÉE LATÉRALE MODULO - Noir - K71889-85                                                                                       </t>
    </r>
    <r>
      <rPr>
        <sz val="12"/>
        <color theme="1"/>
        <rFont val="Arial"/>
        <family val="2"/>
      </rPr>
      <t xml:space="preserve">
Poignée latérale porte ustensiles ou torchons   </t>
    </r>
  </si>
  <si>
    <r>
      <rPr>
        <b/>
        <sz val="12"/>
        <rFont val="Arial"/>
        <family val="2"/>
      </rPr>
      <t xml:space="preserve">MODULO 80 - Plan de travail - Porte - Sauge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Plan de travail et crédence haute en inox 
Acier galvanisé thermolaqué                                                                                                                                                                    
2 roues fixes
2 pieds réglables en hauteur
2 poignées escamotables pour le déplacement
Se fixe aux autres modules par la crédence
Etagère (3 max) / tiroir (2 max) en option
Encastrement frigo extérieur 75L possible en option                                     </t>
    </r>
  </si>
  <si>
    <r>
      <rPr>
        <b/>
        <sz val="12"/>
        <rFont val="Arial"/>
        <family val="2"/>
      </rPr>
      <t xml:space="preserve">MODULO Plancha - Sauge                                                                                                                </t>
    </r>
    <r>
      <rPr>
        <sz val="12"/>
        <rFont val="Arial"/>
        <family val="2"/>
      </rPr>
      <t xml:space="preserve">
Permet de poser une plancha - Plancha non incluse
Acier galvanisé thermolaqué     
Plan de travail surbaissé et crédence haute en inox
1 porte - Espace de stockage pour la bouteille de gaz
2 roues fixes - 2 pieds réglables en hauteur
2 poignées escamotables pour le déplacement
Se fixe aux autres modules par la crédence                        </t>
    </r>
  </si>
  <si>
    <r>
      <rPr>
        <b/>
        <sz val="12"/>
        <rFont val="Arial"/>
        <family val="2"/>
      </rPr>
      <t xml:space="preserve">MODULO Évier - Sauge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Evier inox rectangulaire avec égouttoir, mitigeur, bonde et siphon inclus
Acier galvanisé thermolaqué                                                                                                                                                                    Plan de travail et crédence haute en inox 
2 roues fixes
2 pieds réglables
2 poignées escamotables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</si>
  <si>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Arial"/>
        <family val="2"/>
      </rPr>
      <t xml:space="preserve">MODULO Angle - Sauge 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Acier galvanisé thermolaqué                                                                                                                                                                                            Plan de travail et 2 crédences hautes en inox 
1 étagère de rangement
2 roues fixes
2 pieds réglables en hauteur
2 poignées escamotables pour le déplacement
                     </t>
    </r>
  </si>
  <si>
    <r>
      <rPr>
        <b/>
        <sz val="12"/>
        <rFont val="Arial"/>
        <family val="2"/>
      </rPr>
      <t xml:space="preserve">MODULO Angle pour Kamado - Sauge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Acier galvanisé thermolaqué
Plan de travail et 2 crédences hautes en inox 
1 étagère de rangement
2 roues fixes côté gauche
2 pieds réglables côté droit
2 poignées escamotables
Compatibilité : Kamado M et L toute marque ( Ø 60 cm max)                    </t>
    </r>
  </si>
  <si>
    <r>
      <rPr>
        <b/>
        <sz val="12"/>
        <rFont val="Arial"/>
        <family val="2"/>
      </rPr>
      <t xml:space="preserve">MODULO Frigo 75L - Sauge              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Meuble frigo extérieur
Frigo tropicalisé de 75L encastrable - 2 clayettes incluses
Acier galvanisé thermolaqué                                                                                                                                       Plan de travail et crédence haute en inox 
Porte en verre réversible
2 roues fixes
2 pieds réglables
2 poignées escamotables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</si>
  <si>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rFont val="Arial"/>
        <family val="2"/>
      </rPr>
      <t xml:space="preserve">MODULO 80 - Plan de travail - Tiroirs - Sauge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Plan de travail inox
Acier galvanisé thermolaqué                                                                                                                                    Plan de travail et crédence haute en inox 
2 tiroirs : un casserolier et un tiroir classique (charge max de 25 kg chacun)
2 roues fixes
2 pieds réglables en hauteur
2 poignées escamotables pour le déplacement
                        </t>
    </r>
  </si>
  <si>
    <r>
      <rPr>
        <b/>
        <sz val="12"/>
        <rFont val="Arial"/>
        <family val="2"/>
      </rPr>
      <t xml:space="preserve">Ensemble cuisine ESSENTIEL - 2 modules Sauge - 1m60                                                                                                                 </t>
    </r>
    <r>
      <rPr>
        <sz val="12"/>
        <rFont val="Arial"/>
        <family val="2"/>
      </rPr>
      <t xml:space="preserve">
Module surbaissé pour plancha avec rangement bouteille gaz  - 80 cm
Meuble plan de travail - 80 cm
Acier galvanisé thermolaqué                                                                                                                                                                                               Plan de travail et crédence en inox</t>
    </r>
  </si>
  <si>
    <r>
      <rPr>
        <b/>
        <sz val="12"/>
        <rFont val="Arial"/>
        <family val="2"/>
      </rPr>
      <t xml:space="preserve">Ensemble cuisine CLASSIC - 3 modules Sauge - 2m40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Module surbaissé pour plancha avec rangement bouteille gaz  - 80cm   
Meuble plan de travail - 80cm
Meuble évier - 80cm                                                                                                                                                                                                                Acier galvanisé thermolaqué                                                                                                                                                                           Plan de travail et crédence en inox</t>
    </r>
  </si>
  <si>
    <r>
      <rPr>
        <b/>
        <sz val="12"/>
        <rFont val="Arial"/>
        <family val="2"/>
      </rPr>
      <t xml:space="preserve">Ensemble cuisine CONFORT - 4 modules Sauge - 3m02 x 1m42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Module surbaissé pour plancha avec rangement bouteille gaz - 80cm    
Meuble plan de travail - 80cm
Meuble évier - 80cm
Meuble frigo avec frigo tropicalisé - 80cm                                                                                                                                                                            Plateau d'angle
Acier galvanisé thermolaqué                                                                                                                                                                                  Plan de travail et crédence en inox                                      </t>
    </r>
  </si>
  <si>
    <r>
      <rPr>
        <b/>
        <sz val="12"/>
        <color theme="1"/>
        <rFont val="Arial"/>
        <family val="2"/>
      </rPr>
      <t xml:space="preserve">HOUSSE assemblable - MODULO 120/FELIX - HMI120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Housse noire anti-UV pour MODULO 120/FELIX                                                                                                                                                                              Connectable par ZIP                                                 </t>
    </r>
  </si>
  <si>
    <r>
      <rPr>
        <b/>
        <sz val="12"/>
        <color theme="1"/>
        <rFont val="Arial"/>
        <family val="2"/>
      </rPr>
      <t xml:space="preserve">HOUSSE assemblable - MODULO 80 - HMI080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Housse noire anti-UV pour MODULO 80                                                                                                         -                                                                                                                             Connectable par ZIP                          </t>
    </r>
  </si>
  <si>
    <r>
      <rPr>
        <b/>
        <sz val="12"/>
        <color theme="1"/>
        <rFont val="Arial"/>
        <family val="2"/>
      </rPr>
      <t xml:space="preserve">HOUSSE assemblable - Module d'angle - HMIA060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Housse noire anti-UV pour module d'angle 60 x 60 ou 80 x 80 cm                                                 -                                                                                                                             Connectable par ZIP                           </t>
    </r>
  </si>
  <si>
    <r>
      <rPr>
        <b/>
        <sz val="12"/>
        <color theme="1"/>
        <rFont val="Arial"/>
        <family val="2"/>
      </rPr>
      <t xml:space="preserve">PACK 2 housses - Cuisine ESSENTIAL - PHMI280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2 housses noires anti-UV pour MODULO 80                                                                                                                            Connectable par ZIP                          </t>
    </r>
  </si>
  <si>
    <r>
      <rPr>
        <b/>
        <sz val="12"/>
        <color theme="1"/>
        <rFont val="Arial"/>
        <family val="2"/>
      </rPr>
      <t xml:space="preserve">PACK 3 housses - Cuisine CLASSIC - PHMI380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3 housses noires anti-UV pour MODULO 80                                                                                                                            Connectable par ZIP                                   </t>
    </r>
  </si>
  <si>
    <r>
      <rPr>
        <b/>
        <sz val="12"/>
        <color theme="1"/>
        <rFont val="Arial"/>
        <family val="2"/>
      </rPr>
      <t xml:space="preserve">PACK 6 housses - Cuisine COMFORT - PHMI580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5 housses noires anti-UV pour MODULO 80 et 1 housse d'angle                                                                                                                           Connectable par ZIP                               </t>
    </r>
  </si>
  <si>
    <r>
      <rPr>
        <b/>
        <sz val="12"/>
        <rFont val="Arial"/>
        <family val="2"/>
      </rPr>
      <t xml:space="preserve">MASTER 2 Outdoor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Plaque de cuisson gaz encastrable.
Inox de qualité marine.
2 brûleurs gaz tout inox de qualité marine.
Allumage électronique.
Sécurité gaz thermocouple.            </t>
    </r>
  </si>
  <si>
    <t>ENSEMBLE CUISINE CARGO - Couleur Gris Cargo &amp; Noir - À monter</t>
  </si>
  <si>
    <t>MODULOS Cargo - Couleur Gris Cargo &amp; Noir - À monter</t>
  </si>
  <si>
    <t>ENSEMBLE CUISINE SAUGE - Couleur Sauge - À monter</t>
  </si>
  <si>
    <t>MODULOS SAUGE - Couleur Sauge - À monter</t>
  </si>
  <si>
    <t>ACCESSOIRES</t>
  </si>
  <si>
    <t>RÉFRIGÉRATEURS ENCASTRABLES - MODULO/FELIX</t>
  </si>
  <si>
    <t>HOUSSES DE PROTECTION - MODULO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</si>
</sst>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"/>
    <numFmt numFmtId="165" formatCode="#,##0.00\ &quot;€&quot;"/>
    <numFmt numFmtId="166" formatCode="0#&quot; &quot;##&quot; &quot;##&quot; &quot;##&quot; &quot;##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4"/>
      <name val="Arial"/>
      <family val="2"/>
    </font>
    <font>
      <sz val="16"/>
      <color theme="0"/>
      <name val="Arial"/>
      <family val="2"/>
    </font>
    <font>
      <b/>
      <sz val="18"/>
      <color theme="1"/>
      <name val="Calibri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8"/>
      <color rgb="FF0070C0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12" fillId="0" borderId="0" xfId="0" applyFont="1"/>
    <xf numFmtId="165" fontId="4" fillId="2" borderId="2" xfId="0" applyNumberFormat="1" applyFont="1" applyFill="1" applyBorder="1" applyAlignment="1">
      <alignment vertical="center" wrapText="1"/>
    </xf>
    <xf numFmtId="0" fontId="4" fillId="2" borderId="9" xfId="0" applyFont="1" applyFill="1" applyBorder="1"/>
    <xf numFmtId="0" fontId="6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0" applyFont="1"/>
    <xf numFmtId="165" fontId="4" fillId="0" borderId="13" xfId="0" applyNumberFormat="1" applyFont="1" applyBorder="1" applyAlignment="1">
      <alignment horizontal="right"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4" fillId="2" borderId="0" xfId="0" applyFont="1" applyFill="1"/>
    <xf numFmtId="0" fontId="9" fillId="0" borderId="0" xfId="0" applyFont="1"/>
    <xf numFmtId="0" fontId="16" fillId="2" borderId="0" xfId="1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0" xfId="0" applyNumberFormat="1" applyFont="1"/>
    <xf numFmtId="14" fontId="15" fillId="0" borderId="0" xfId="0" applyNumberFormat="1" applyFont="1"/>
    <xf numFmtId="165" fontId="26" fillId="2" borderId="2" xfId="0" applyNumberFormat="1" applyFont="1" applyFill="1" applyBorder="1" applyAlignment="1">
      <alignment vertical="center" wrapText="1"/>
    </xf>
    <xf numFmtId="0" fontId="17" fillId="6" borderId="38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13" xfId="0" applyNumberFormat="1" applyFont="1" applyBorder="1" applyAlignment="1">
      <alignment horizontal="right" vertical="center"/>
    </xf>
    <xf numFmtId="0" fontId="27" fillId="0" borderId="0" xfId="0" applyFont="1"/>
    <xf numFmtId="0" fontId="1" fillId="2" borderId="0" xfId="0" applyFont="1" applyFill="1"/>
    <xf numFmtId="165" fontId="4" fillId="7" borderId="13" xfId="0" applyNumberFormat="1" applyFont="1" applyFill="1" applyBorder="1" applyAlignment="1">
      <alignment horizontal="right" vertical="center"/>
    </xf>
    <xf numFmtId="165" fontId="4" fillId="8" borderId="13" xfId="0" applyNumberFormat="1" applyFont="1" applyFill="1" applyBorder="1" applyAlignment="1">
      <alignment horizontal="right" vertical="center"/>
    </xf>
    <xf numFmtId="165" fontId="4" fillId="9" borderId="13" xfId="0" applyNumberFormat="1" applyFont="1" applyFill="1" applyBorder="1" applyAlignment="1">
      <alignment horizontal="right" vertical="center"/>
    </xf>
    <xf numFmtId="0" fontId="8" fillId="9" borderId="34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6" xfId="0" applyNumberFormat="1" applyFont="1" applyFill="1" applyBorder="1" applyAlignment="1">
      <alignment horizontal="left" vertical="top" wrapText="1"/>
    </xf>
    <xf numFmtId="49" fontId="4" fillId="2" borderId="35" xfId="0" applyNumberFormat="1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8" fillId="9" borderId="34" xfId="0" applyFont="1" applyFill="1" applyBorder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 wrapText="1"/>
    </xf>
    <xf numFmtId="0" fontId="28" fillId="9" borderId="35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/>
    </xf>
    <xf numFmtId="166" fontId="16" fillId="3" borderId="3" xfId="0" applyNumberFormat="1" applyFont="1" applyFill="1" applyBorder="1" applyAlignment="1" applyProtection="1">
      <alignment horizontal="left"/>
      <protection locked="0"/>
    </xf>
    <xf numFmtId="166" fontId="16" fillId="3" borderId="11" xfId="0" applyNumberFormat="1" applyFont="1" applyFill="1" applyBorder="1" applyAlignment="1" applyProtection="1">
      <alignment horizontal="left"/>
      <protection locked="0"/>
    </xf>
    <xf numFmtId="166" fontId="16" fillId="3" borderId="4" xfId="0" applyNumberFormat="1" applyFont="1" applyFill="1" applyBorder="1" applyAlignment="1" applyProtection="1">
      <alignment horizontal="left"/>
      <protection locked="0"/>
    </xf>
    <xf numFmtId="0" fontId="16" fillId="3" borderId="8" xfId="0" applyFont="1" applyFill="1" applyBorder="1" applyAlignment="1" applyProtection="1">
      <alignment horizontal="left"/>
      <protection locked="0"/>
    </xf>
    <xf numFmtId="0" fontId="16" fillId="3" borderId="9" xfId="0" applyFont="1" applyFill="1" applyBorder="1" applyAlignment="1" applyProtection="1">
      <alignment horizontal="left"/>
      <protection locked="0"/>
    </xf>
    <xf numFmtId="0" fontId="16" fillId="3" borderId="10" xfId="0" applyFont="1" applyFill="1" applyBorder="1" applyAlignment="1" applyProtection="1">
      <alignment horizontal="left"/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6" fillId="3" borderId="0" xfId="0" applyFont="1" applyFill="1" applyAlignment="1" applyProtection="1">
      <alignment horizontal="left"/>
      <protection locked="0"/>
    </xf>
    <xf numFmtId="0" fontId="16" fillId="3" borderId="7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23" fillId="0" borderId="0" xfId="1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1" applyAlignment="1">
      <alignment horizontal="left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9" fillId="0" borderId="28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20" fillId="0" borderId="1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center" wrapText="1"/>
    </xf>
    <xf numFmtId="0" fontId="19" fillId="0" borderId="32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28" fillId="6" borderId="34" xfId="0" applyFont="1" applyFill="1" applyBorder="1" applyAlignment="1">
      <alignment horizontal="center" vertical="center" wrapText="1"/>
    </xf>
    <xf numFmtId="0" fontId="28" fillId="6" borderId="36" xfId="0" applyFont="1" applyFill="1" applyBorder="1" applyAlignment="1">
      <alignment horizontal="center" vertical="center" wrapText="1"/>
    </xf>
    <xf numFmtId="0" fontId="28" fillId="6" borderId="35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png"/><Relationship Id="rId1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495299</xdr:colOff>
      <xdr:row>0</xdr:row>
      <xdr:rowOff>0</xdr:rowOff>
    </xdr:from>
    <xdr:to>
      <xdr:col>4</xdr:col>
      <xdr:colOff>0</xdr:colOff>
      <xdr:row>5</xdr:row>
      <xdr:rowOff>210027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CE66EB-0E12-F953-9DA4-015A6D6D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0"/>
          <a:ext cx="2044701" cy="109902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0</xdr:row>
      <xdr:rowOff>10160</xdr:rowOff>
    </xdr:from>
    <xdr:to>
      <xdr:col>2</xdr:col>
      <xdr:colOff>406401</xdr:colOff>
      <xdr:row>7</xdr:row>
      <xdr:rowOff>47625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F4CA2B9-C116-3795-9290-96A5F063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1" y="10160"/>
          <a:ext cx="2468880" cy="13887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aume/Desktop/Piscines%20Marinal/PRO/Factures/TRA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cuments/BEAUTY%20POOLS/Achats/KEPS/CALCUL%20PISCINE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naliser votre facture"/>
      <sheetName val="Suivi"/>
      <sheetName val="Clients"/>
      <sheetName val="GEODIS"/>
      <sheetName val="Produits"/>
      <sheetName val="DEVIS"/>
      <sheetName val="Bleu Azur 02-12-19"/>
      <sheetName val="Bleu Azur 02-12-19 (2)"/>
      <sheetName val="Bleu Azur 02-12-19 (3)"/>
      <sheetName val="Brettes Paysages 30-11-19 - GIL"/>
      <sheetName val="Brettes Paysages 30-11-19 - LEB"/>
      <sheetName val="Touservices Piscines 11x3 03-12"/>
      <sheetName val="Touservices Piscines 7,2x4,1"/>
      <sheetName val="APS Tahiti - 6x3"/>
      <sheetName val="Gilli Construction 8x4"/>
      <sheetName val="Gilli Construction 19x3"/>
      <sheetName val="YC Piscines - Templier"/>
      <sheetName val="YC Piscines - Krai"/>
      <sheetName val="YC Piscines - Vieillie"/>
      <sheetName val="Adonis - Durand"/>
      <sheetName val="Aqua Garden - El Fathi"/>
      <sheetName val="Aqua Garden - El Fathi (2)"/>
      <sheetName val="QUALIGO - Moulin"/>
      <sheetName val="TREMPADOU - 1ere"/>
      <sheetName val="PM Ndf - Blaviez"/>
      <sheetName val="PAS - Soubrouillard"/>
      <sheetName val="PAS - Kels"/>
      <sheetName val="360 - Martinez"/>
      <sheetName val="AGR - 4x2.5"/>
      <sheetName val="AGR - 6x3"/>
      <sheetName val="AGR - 7x3.5"/>
      <sheetName val="AGR - 8x4"/>
      <sheetName val="AGR - 9x4"/>
      <sheetName val="AGR - 10x2.5"/>
      <sheetName val="AGR - 10x5"/>
      <sheetName val="AGR - 12x3.5"/>
      <sheetName val="AGR - 12x6"/>
      <sheetName val="AGR - 12x6 + volet"/>
      <sheetName val="360 - Miranda"/>
      <sheetName val="Adonis - ACQUAVIVA"/>
      <sheetName val="Actuel - Robert"/>
      <sheetName val="Actuel - Guizart"/>
      <sheetName val="Touservices - 9x4"/>
      <sheetName val="360 - 8x4 - Bonabesse"/>
      <sheetName val="360 - 8x4 - Kemmat"/>
      <sheetName val="Clean - Cegalerba"/>
      <sheetName val="Adonis - Suther"/>
      <sheetName val="360 - Corre"/>
      <sheetName val="Everblue"/>
      <sheetName val="360 - Chambeu"/>
      <sheetName val="TSP - 13x6"/>
      <sheetName val="Leandri - 12x3"/>
      <sheetName val="Leandri - 12x3.5"/>
      <sheetName val="Everblue - Perret"/>
      <sheetName val="Actuel piscines - ref"/>
      <sheetName val="ADONIS - Evrard"/>
      <sheetName val="Marinal NDF - Ducrocq"/>
      <sheetName val="Actuel piscines - Normand"/>
      <sheetName val="360 - CELENTANO"/>
      <sheetName val="APS - Pifao"/>
      <sheetName val="APS - Maetz"/>
      <sheetName val="TSP - 18x3"/>
      <sheetName val="Patte - 4x4 "/>
      <sheetName val="GAIUS - 12x2"/>
      <sheetName val="Sud Est Piscines"/>
      <sheetName val="Bleu Azur - 7x2.5"/>
      <sheetName val="360 - Pierrel"/>
      <sheetName val="DEVIS RF"/>
      <sheetName val="360 - Wallez"/>
      <sheetName val="360 - SAVONNET"/>
      <sheetName val="360 - PECHBONNIEU"/>
      <sheetName val="360 - LABEDAN"/>
      <sheetName val="360 - DELBECQUE"/>
      <sheetName val="PISCINE et SPA - HUBMANN"/>
      <sheetName val="PISCINE et SPA - FLEURY"/>
      <sheetName val="PONCIN-BALARD"/>
      <sheetName val="PISCINES MARINAL NDF"/>
      <sheetName val="360 - ACQUIER"/>
      <sheetName val="360 - MARTY"/>
      <sheetName val="PISCINES MARIANL NDF - DASSONVI"/>
      <sheetName val="Patientez un instant..."/>
      <sheetName val="TemplateInformation"/>
      <sheetName val="Macros"/>
      <sheetName val="ATW"/>
      <sheetName val="Verrouiller"/>
      <sheetName val="TRAME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FACTURATION</v>
          </cell>
        </row>
        <row r="2">
          <cell r="A2" t="str">
            <v>NOM</v>
          </cell>
        </row>
        <row r="3">
          <cell r="A3" t="str">
            <v>ADONIS PISCINES</v>
          </cell>
        </row>
        <row r="4">
          <cell r="A4" t="str">
            <v>BLEU AZUR - DIMALINE</v>
          </cell>
        </row>
        <row r="5">
          <cell r="A5" t="str">
            <v>ACTUEL PISCINES</v>
          </cell>
        </row>
        <row r="6">
          <cell r="A6" t="str">
            <v>PISCINES 360</v>
          </cell>
        </row>
        <row r="7">
          <cell r="A7" t="str">
            <v>BRETTES PAYSAGES</v>
          </cell>
        </row>
        <row r="8">
          <cell r="A8" t="str">
            <v>TOUSERVICES PISCINES</v>
          </cell>
        </row>
        <row r="9">
          <cell r="A9" t="str">
            <v>PISCINES MARINAL NORD DE France</v>
          </cell>
        </row>
        <row r="10">
          <cell r="A10" t="str">
            <v>PISCINES AMENAGEMENTS DU SUD</v>
          </cell>
        </row>
        <row r="11">
          <cell r="A11" t="str">
            <v>SAS QUALIGO</v>
          </cell>
        </row>
        <row r="12">
          <cell r="A12" t="str">
            <v>MGV PISCINES BETON</v>
          </cell>
        </row>
        <row r="13">
          <cell r="A13" t="str">
            <v>YC PISCINES</v>
          </cell>
        </row>
        <row r="14">
          <cell r="A14" t="str">
            <v>SARL APS</v>
          </cell>
        </row>
        <row r="15">
          <cell r="A15" t="str">
            <v>GILLI CONSTRUCTION</v>
          </cell>
        </row>
        <row r="16">
          <cell r="A16" t="str">
            <v>SAS AQUA GARDEN</v>
          </cell>
        </row>
        <row r="17">
          <cell r="A17" t="str">
            <v>TREMPADOU SERVICES</v>
          </cell>
        </row>
        <row r="18">
          <cell r="A18" t="str">
            <v>AGR</v>
          </cell>
        </row>
        <row r="19">
          <cell r="A19" t="str">
            <v>CLEAN PISCINES AQUITAINE</v>
          </cell>
        </row>
        <row r="20">
          <cell r="A20" t="str">
            <v>EVERBLUE PMA</v>
          </cell>
        </row>
        <row r="21">
          <cell r="A21" t="str">
            <v>ALTUS</v>
          </cell>
        </row>
        <row r="22">
          <cell r="A22" t="str">
            <v>PATTE FREDERIC</v>
          </cell>
        </row>
        <row r="23">
          <cell r="A23" t="str">
            <v>GAIUS AQUA TERRA</v>
          </cell>
        </row>
        <row r="24">
          <cell r="A24" t="str">
            <v>SUD EST PISCINES</v>
          </cell>
        </row>
        <row r="25">
          <cell r="A25" t="str">
            <v>Piscine et Spa SA</v>
          </cell>
        </row>
      </sheetData>
      <sheetData sheetId="4" refreshError="1"/>
      <sheetData sheetId="5">
        <row r="3">
          <cell r="B3" t="str">
            <v>panneau(x) FC 130/120 x 90</v>
          </cell>
        </row>
        <row r="4">
          <cell r="B4" t="str">
            <v>panneau(x) FC 130/120 x 70</v>
          </cell>
        </row>
        <row r="5">
          <cell r="B5" t="str">
            <v>panneau(x) FC 130/120 x 50</v>
          </cell>
        </row>
        <row r="6">
          <cell r="B6" t="str">
            <v>panneau(x) FC 130/120 x 30</v>
          </cell>
        </row>
        <row r="8">
          <cell r="B8" t="str">
            <v>panneau(x) FC 160/150 x 70</v>
          </cell>
        </row>
        <row r="9">
          <cell r="B9" t="str">
            <v>panneau(x) FC 160/150 x 50</v>
          </cell>
        </row>
        <row r="10">
          <cell r="B10" t="str">
            <v>panneau(x) C 120/110 x 90</v>
          </cell>
        </row>
        <row r="11">
          <cell r="B11" t="str">
            <v>panneau(x) C 120/110 x 50</v>
          </cell>
        </row>
        <row r="13">
          <cell r="B13" t="str">
            <v>panneau(x) C 160/150 x 90</v>
          </cell>
        </row>
        <row r="14">
          <cell r="B14" t="str">
            <v>panneau(x) C 160/150 x 50</v>
          </cell>
        </row>
        <row r="16">
          <cell r="B16" t="str">
            <v>panneau(x) C 200/190 x 90</v>
          </cell>
        </row>
        <row r="17">
          <cell r="B17" t="str">
            <v>panneau(x) C 200/190 x 50</v>
          </cell>
        </row>
        <row r="18">
          <cell r="B18" t="str">
            <v>Panneau(x) simple(s) 180x50</v>
          </cell>
        </row>
        <row r="19">
          <cell r="B19" t="str">
            <v>Angle(s) 120 - 16</v>
          </cell>
        </row>
        <row r="20">
          <cell r="B20" t="str">
            <v>Angle(s) 160 - 16</v>
          </cell>
        </row>
        <row r="21">
          <cell r="B21" t="str">
            <v>Angle(s) 200 - 16</v>
          </cell>
        </row>
        <row r="22">
          <cell r="B22" t="str">
            <v>Angle(s) 120 - 20</v>
          </cell>
        </row>
        <row r="23">
          <cell r="B23" t="str">
            <v>Angle(s) 160 - 20</v>
          </cell>
        </row>
        <row r="24">
          <cell r="B24" t="str">
            <v>Angle(s) 200 - 20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c. rectangle FOND PLAT"/>
      <sheetName val="Piscine RONDE"/>
      <sheetName val="Piscine FORME LIBRE"/>
      <sheetName val="Pisc. rectangle PENTE COMPOSEE"/>
      <sheetName val="CALCUL PISCINE "/>
    </sheetNames>
    <sheetDataSet>
      <sheetData sheetId="0"/>
      <sheetData sheetId="1"/>
      <sheetData sheetId="2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</sheetData>
      <sheetData sheetId="3"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-mini-piscine.fr/" TargetMode="External"/><Relationship Id="rId1" Type="http://schemas.openxmlformats.org/officeDocument/2006/relationships/hyperlink" Target="mailto:contact@ma-mini-piscin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D468-2B1A-4E6D-AE6A-BEF302204C3E}">
  <sheetPr>
    <pageSetUpPr fitToPage="1"/>
  </sheetPr>
  <dimension ref="A1:J83"/>
  <sheetViews>
    <sheetView tabSelected="1" zoomScale="75" zoomScaleNormal="75" workbookViewId="0">
      <selection activeCell="H17" sqref="H17"/>
    </sheetView>
  </sheetViews>
  <sheetFormatPr baseColWidth="10" defaultColWidth="11.44140625" defaultRowHeight="13.8" x14ac:dyDescent="0.25"/>
  <cols>
    <col min="1" max="1" width="11.44140625" style="1"/>
    <col min="2" max="2" width="19.33203125" style="1" customWidth="1"/>
    <col min="3" max="4" width="19" style="1" customWidth="1"/>
    <col min="5" max="5" width="10.44140625" style="1" customWidth="1"/>
    <col min="6" max="6" width="12.44140625" style="1" customWidth="1"/>
    <col min="7" max="7" width="44.33203125" style="1" customWidth="1"/>
    <col min="8" max="8" width="5.44140625" style="1" customWidth="1"/>
    <col min="9" max="9" width="15.33203125" style="1" customWidth="1"/>
    <col min="10" max="10" width="17" style="1" customWidth="1"/>
    <col min="11" max="16384" width="11.44140625" style="1"/>
  </cols>
  <sheetData>
    <row r="1" spans="1:10" x14ac:dyDescent="0.25">
      <c r="J1" s="15"/>
    </row>
    <row r="2" spans="1:10" ht="14.25" customHeight="1" x14ac:dyDescent="0.25">
      <c r="F2" s="2"/>
      <c r="G2" s="2"/>
      <c r="H2" s="2"/>
      <c r="I2" s="2"/>
      <c r="J2" s="16"/>
    </row>
    <row r="3" spans="1:10" ht="14.25" customHeight="1" x14ac:dyDescent="0.25">
      <c r="F3" s="2"/>
      <c r="G3" s="2"/>
      <c r="H3" s="2"/>
      <c r="I3" s="2"/>
      <c r="J3" s="17"/>
    </row>
    <row r="5" spans="1:10" ht="13.95" customHeight="1" x14ac:dyDescent="0.25"/>
    <row r="6" spans="1:10" ht="19.2" customHeight="1" x14ac:dyDescent="0.45">
      <c r="G6" s="58" t="s">
        <v>25</v>
      </c>
      <c r="H6" s="58"/>
      <c r="I6" s="58"/>
      <c r="J6" s="26"/>
    </row>
    <row r="7" spans="1:10" s="4" customFormat="1" ht="19.2" customHeight="1" x14ac:dyDescent="0.3">
      <c r="A7" s="19"/>
      <c r="B7" s="7"/>
      <c r="C7" s="7"/>
      <c r="E7" s="82" t="s">
        <v>18</v>
      </c>
      <c r="F7" s="82"/>
      <c r="G7" s="62"/>
      <c r="H7" s="63"/>
      <c r="I7" s="64"/>
    </row>
    <row r="8" spans="1:10" s="4" customFormat="1" ht="19.2" customHeight="1" x14ac:dyDescent="0.35">
      <c r="A8" s="8" t="s">
        <v>2</v>
      </c>
      <c r="E8" s="82" t="s">
        <v>19</v>
      </c>
      <c r="F8" s="82"/>
      <c r="G8" s="65"/>
      <c r="H8" s="66"/>
      <c r="I8" s="67"/>
    </row>
    <row r="9" spans="1:10" s="4" customFormat="1" ht="19.2" customHeight="1" x14ac:dyDescent="0.35">
      <c r="A9" s="8" t="s">
        <v>6</v>
      </c>
      <c r="E9" s="82" t="s">
        <v>20</v>
      </c>
      <c r="F9" s="82"/>
      <c r="G9" s="65"/>
      <c r="H9" s="66"/>
      <c r="I9" s="67"/>
    </row>
    <row r="10" spans="1:10" s="4" customFormat="1" ht="19.2" customHeight="1" x14ac:dyDescent="0.35">
      <c r="A10" s="8" t="s">
        <v>9</v>
      </c>
      <c r="E10" s="82" t="s">
        <v>21</v>
      </c>
      <c r="F10" s="82"/>
      <c r="G10" s="59"/>
      <c r="H10" s="60"/>
      <c r="I10" s="61"/>
    </row>
    <row r="11" spans="1:10" s="11" customFormat="1" ht="19.2" customHeight="1" x14ac:dyDescent="0.35">
      <c r="A11" s="9" t="s">
        <v>10</v>
      </c>
      <c r="B11" s="4"/>
      <c r="G11" s="70"/>
      <c r="H11" s="70"/>
      <c r="I11" s="70"/>
    </row>
    <row r="12" spans="1:10" s="11" customFormat="1" ht="19.2" customHeight="1" x14ac:dyDescent="0.35">
      <c r="A12" s="71" t="s">
        <v>29</v>
      </c>
      <c r="B12" s="72"/>
      <c r="C12" s="72"/>
      <c r="D12" s="72"/>
      <c r="G12" s="20"/>
      <c r="H12" s="21"/>
      <c r="I12" s="21"/>
    </row>
    <row r="13" spans="1:10" ht="14.25" customHeight="1" x14ac:dyDescent="0.3">
      <c r="A13" s="7" t="s">
        <v>17</v>
      </c>
      <c r="G13" s="73"/>
      <c r="H13" s="74"/>
      <c r="I13" s="74"/>
    </row>
    <row r="14" spans="1:10" s="10" customFormat="1" ht="14.4" customHeight="1" thickBot="1" x14ac:dyDescent="0.35">
      <c r="A14" s="75" t="s">
        <v>16</v>
      </c>
      <c r="B14" s="75"/>
      <c r="C14" s="75"/>
      <c r="D14" s="75"/>
      <c r="E14" s="75"/>
      <c r="F14" s="75"/>
      <c r="G14" s="75"/>
      <c r="H14" s="75"/>
      <c r="I14" s="10" t="s">
        <v>8</v>
      </c>
      <c r="J14" s="27">
        <v>46295</v>
      </c>
    </row>
    <row r="15" spans="1:10" s="3" customFormat="1" ht="27" customHeight="1" x14ac:dyDescent="0.35">
      <c r="A15" s="76" t="s">
        <v>11</v>
      </c>
      <c r="B15" s="77"/>
      <c r="C15" s="78" t="s">
        <v>12</v>
      </c>
      <c r="D15" s="79"/>
      <c r="E15" s="79"/>
      <c r="F15" s="79"/>
      <c r="G15" s="80"/>
      <c r="H15" s="22" t="s">
        <v>7</v>
      </c>
      <c r="I15" s="23" t="s">
        <v>28</v>
      </c>
      <c r="J15" s="24" t="s">
        <v>3</v>
      </c>
    </row>
    <row r="16" spans="1:10" s="3" customFormat="1" ht="27" customHeight="1" x14ac:dyDescent="0.35">
      <c r="A16" s="114" t="s">
        <v>47</v>
      </c>
      <c r="B16" s="115"/>
      <c r="C16" s="115"/>
      <c r="D16" s="115"/>
      <c r="E16" s="115"/>
      <c r="F16" s="115"/>
      <c r="G16" s="115"/>
      <c r="H16" s="115"/>
      <c r="I16" s="116"/>
      <c r="J16" s="29"/>
    </row>
    <row r="17" spans="1:10" s="32" customFormat="1" ht="92.4" customHeight="1" x14ac:dyDescent="0.25">
      <c r="A17" s="117" t="e" vm="1">
        <v>#VALUE!</v>
      </c>
      <c r="B17" s="118"/>
      <c r="C17" s="55" t="s">
        <v>78</v>
      </c>
      <c r="D17" s="55"/>
      <c r="E17" s="55"/>
      <c r="F17" s="55"/>
      <c r="G17" s="55"/>
      <c r="H17" s="30"/>
      <c r="I17" s="28">
        <v>359</v>
      </c>
      <c r="J17" s="31">
        <f t="shared" ref="J17" si="0">H17*I17</f>
        <v>0</v>
      </c>
    </row>
    <row r="18" spans="1:10" ht="75" customHeight="1" x14ac:dyDescent="0.25">
      <c r="A18" s="41" t="e" vm="2">
        <v>#VALUE!</v>
      </c>
      <c r="B18" s="42"/>
      <c r="C18" s="40" t="s">
        <v>26</v>
      </c>
      <c r="D18" s="40"/>
      <c r="E18" s="40"/>
      <c r="F18" s="40"/>
      <c r="G18" s="40"/>
      <c r="H18" s="25"/>
      <c r="I18" s="28">
        <v>79</v>
      </c>
      <c r="J18" s="12">
        <f>H18*I18</f>
        <v>0</v>
      </c>
    </row>
    <row r="19" spans="1:10" ht="90.6" customHeight="1" x14ac:dyDescent="0.25">
      <c r="A19" s="41" t="e" vm="3">
        <v>#VALUE!</v>
      </c>
      <c r="B19" s="42"/>
      <c r="C19" s="43" t="s">
        <v>27</v>
      </c>
      <c r="D19" s="44"/>
      <c r="E19" s="44"/>
      <c r="F19" s="44"/>
      <c r="G19" s="45"/>
      <c r="H19" s="25"/>
      <c r="I19" s="28">
        <v>239</v>
      </c>
      <c r="J19" s="12">
        <f>H19*I19</f>
        <v>0</v>
      </c>
    </row>
    <row r="20" spans="1:10" ht="64.2" customHeight="1" x14ac:dyDescent="0.25">
      <c r="A20" s="68" t="e" vm="4">
        <v>#VALUE!</v>
      </c>
      <c r="B20" s="69"/>
      <c r="C20" s="55" t="s">
        <v>30</v>
      </c>
      <c r="D20" s="55"/>
      <c r="E20" s="55"/>
      <c r="F20" s="55"/>
      <c r="G20" s="55"/>
      <c r="H20" s="25"/>
      <c r="I20" s="28">
        <v>34</v>
      </c>
      <c r="J20" s="12">
        <f>H20*I20</f>
        <v>0</v>
      </c>
    </row>
    <row r="21" spans="1:10" ht="27" customHeight="1" x14ac:dyDescent="0.25">
      <c r="A21" s="111" t="s">
        <v>79</v>
      </c>
      <c r="B21" s="112"/>
      <c r="C21" s="112"/>
      <c r="D21" s="112"/>
      <c r="E21" s="112"/>
      <c r="F21" s="112"/>
      <c r="G21" s="112"/>
      <c r="H21" s="112"/>
      <c r="I21" s="113"/>
      <c r="J21" s="35"/>
    </row>
    <row r="22" spans="1:10" ht="105" customHeight="1" x14ac:dyDescent="0.25">
      <c r="A22" s="68" t="e" vm="5">
        <v>#VALUE!</v>
      </c>
      <c r="B22" s="69"/>
      <c r="C22" s="40" t="s">
        <v>48</v>
      </c>
      <c r="D22" s="40"/>
      <c r="E22" s="40"/>
      <c r="F22" s="40"/>
      <c r="G22" s="40"/>
      <c r="H22" s="25"/>
      <c r="I22" s="28">
        <v>1099</v>
      </c>
      <c r="J22" s="12">
        <f>H22*I22</f>
        <v>0</v>
      </c>
    </row>
    <row r="23" spans="1:10" ht="105" customHeight="1" x14ac:dyDescent="0.25">
      <c r="A23" s="68" t="e" vm="6">
        <v>#VALUE!</v>
      </c>
      <c r="B23" s="69"/>
      <c r="C23" s="40" t="s">
        <v>49</v>
      </c>
      <c r="D23" s="40"/>
      <c r="E23" s="40"/>
      <c r="F23" s="40"/>
      <c r="G23" s="40"/>
      <c r="H23" s="25"/>
      <c r="I23" s="28">
        <v>1899</v>
      </c>
      <c r="J23" s="12">
        <f>H23*I23</f>
        <v>0</v>
      </c>
    </row>
    <row r="24" spans="1:10" ht="109.2" customHeight="1" x14ac:dyDescent="0.25">
      <c r="A24" s="56" t="e" vm="7">
        <v>#VALUE!</v>
      </c>
      <c r="B24" s="57"/>
      <c r="C24" s="40" t="s">
        <v>50</v>
      </c>
      <c r="D24" s="40"/>
      <c r="E24" s="40"/>
      <c r="F24" s="40"/>
      <c r="G24" s="40"/>
      <c r="H24" s="25"/>
      <c r="I24" s="28">
        <v>3699</v>
      </c>
      <c r="J24" s="12">
        <f>H24*I24</f>
        <v>0</v>
      </c>
    </row>
    <row r="25" spans="1:10" ht="109.8" customHeight="1" x14ac:dyDescent="0.25">
      <c r="A25" s="41" t="e" vm="8">
        <v>#VALUE!</v>
      </c>
      <c r="B25" s="42"/>
      <c r="C25" s="43" t="s">
        <v>51</v>
      </c>
      <c r="D25" s="44"/>
      <c r="E25" s="44"/>
      <c r="F25" s="44"/>
      <c r="G25" s="45"/>
      <c r="H25" s="25"/>
      <c r="I25" s="28">
        <v>3249</v>
      </c>
      <c r="J25" s="12">
        <f>H25*I25</f>
        <v>0</v>
      </c>
    </row>
    <row r="26" spans="1:10" s="33" customFormat="1" ht="27.6" customHeight="1" x14ac:dyDescent="0.25">
      <c r="A26" s="111" t="s">
        <v>80</v>
      </c>
      <c r="B26" s="112"/>
      <c r="C26" s="112"/>
      <c r="D26" s="112"/>
      <c r="E26" s="112"/>
      <c r="F26" s="112"/>
      <c r="G26" s="112"/>
      <c r="H26" s="112"/>
      <c r="I26" s="113"/>
      <c r="J26" s="35"/>
    </row>
    <row r="27" spans="1:10" ht="154.5" customHeight="1" x14ac:dyDescent="0.25">
      <c r="A27" s="41" t="e" vm="9">
        <v>#VALUE!</v>
      </c>
      <c r="B27" s="42"/>
      <c r="C27" s="40" t="s">
        <v>45</v>
      </c>
      <c r="D27" s="40"/>
      <c r="E27" s="40"/>
      <c r="F27" s="40"/>
      <c r="G27" s="40"/>
      <c r="H27" s="25"/>
      <c r="I27" s="28">
        <v>549</v>
      </c>
      <c r="J27" s="12">
        <f t="shared" ref="J27:J32" si="1">H27*I27</f>
        <v>0</v>
      </c>
    </row>
    <row r="28" spans="1:10" ht="139.5" customHeight="1" x14ac:dyDescent="0.25">
      <c r="A28" s="41" t="e" vm="10">
        <v>#VALUE!</v>
      </c>
      <c r="B28" s="42"/>
      <c r="C28" s="40" t="s">
        <v>46</v>
      </c>
      <c r="D28" s="40"/>
      <c r="E28" s="40"/>
      <c r="F28" s="40"/>
      <c r="G28" s="40"/>
      <c r="H28" s="25"/>
      <c r="I28" s="28">
        <v>879</v>
      </c>
      <c r="J28" s="12">
        <f t="shared" si="1"/>
        <v>0</v>
      </c>
    </row>
    <row r="29" spans="1:10" ht="138.75" customHeight="1" x14ac:dyDescent="0.25">
      <c r="A29" s="41" t="e" vm="11">
        <v>#VALUE!</v>
      </c>
      <c r="B29" s="42"/>
      <c r="C29" s="40" t="s">
        <v>35</v>
      </c>
      <c r="D29" s="40"/>
      <c r="E29" s="40"/>
      <c r="F29" s="40"/>
      <c r="G29" s="40"/>
      <c r="H29" s="25"/>
      <c r="I29" s="28">
        <v>829</v>
      </c>
      <c r="J29" s="12">
        <f t="shared" si="1"/>
        <v>0</v>
      </c>
    </row>
    <row r="30" spans="1:10" ht="129" customHeight="1" x14ac:dyDescent="0.25">
      <c r="A30" s="41" t="e" vm="12">
        <v>#VALUE!</v>
      </c>
      <c r="B30" s="42"/>
      <c r="C30" s="40" t="s">
        <v>36</v>
      </c>
      <c r="D30" s="40"/>
      <c r="E30" s="40"/>
      <c r="F30" s="40"/>
      <c r="G30" s="40"/>
      <c r="H30" s="25"/>
      <c r="I30" s="28">
        <v>469</v>
      </c>
      <c r="J30" s="12">
        <f t="shared" si="1"/>
        <v>0</v>
      </c>
    </row>
    <row r="31" spans="1:10" ht="138" customHeight="1" x14ac:dyDescent="0.25">
      <c r="A31" s="41" t="e" vm="13">
        <v>#VALUE!</v>
      </c>
      <c r="B31" s="42"/>
      <c r="C31" s="40" t="s">
        <v>37</v>
      </c>
      <c r="D31" s="40"/>
      <c r="E31" s="40"/>
      <c r="F31" s="40"/>
      <c r="G31" s="40"/>
      <c r="H31" s="25"/>
      <c r="I31" s="28">
        <v>569</v>
      </c>
      <c r="J31" s="12">
        <f t="shared" si="1"/>
        <v>0</v>
      </c>
    </row>
    <row r="32" spans="1:10" ht="136.5" customHeight="1" x14ac:dyDescent="0.25">
      <c r="A32" s="41" t="e" vm="14">
        <v>#VALUE!</v>
      </c>
      <c r="B32" s="42"/>
      <c r="C32" s="40" t="s">
        <v>38</v>
      </c>
      <c r="D32" s="40"/>
      <c r="E32" s="40"/>
      <c r="F32" s="40"/>
      <c r="G32" s="40"/>
      <c r="H32" s="25"/>
      <c r="I32" s="28">
        <v>949</v>
      </c>
      <c r="J32" s="12">
        <f t="shared" si="1"/>
        <v>0</v>
      </c>
    </row>
    <row r="33" spans="1:10" ht="127.8" customHeight="1" x14ac:dyDescent="0.25">
      <c r="A33" s="41" t="e" vm="15">
        <v>#VALUE!</v>
      </c>
      <c r="B33" s="42"/>
      <c r="C33" s="40" t="s">
        <v>39</v>
      </c>
      <c r="D33" s="40"/>
      <c r="E33" s="40"/>
      <c r="F33" s="40"/>
      <c r="G33" s="40"/>
      <c r="H33" s="25"/>
      <c r="I33" s="5">
        <v>789</v>
      </c>
      <c r="J33" s="12">
        <f t="shared" ref="J33:J38" si="2">H33*I33</f>
        <v>0</v>
      </c>
    </row>
    <row r="34" spans="1:10" ht="140.25" customHeight="1" x14ac:dyDescent="0.25">
      <c r="A34" s="41" t="e" vm="16">
        <v>#VALUE!</v>
      </c>
      <c r="B34" s="42"/>
      <c r="C34" s="40" t="s">
        <v>40</v>
      </c>
      <c r="D34" s="40"/>
      <c r="E34" s="40"/>
      <c r="F34" s="40"/>
      <c r="G34" s="40"/>
      <c r="H34" s="25"/>
      <c r="I34" s="5">
        <v>1999</v>
      </c>
      <c r="J34" s="12">
        <f t="shared" si="2"/>
        <v>0</v>
      </c>
    </row>
    <row r="35" spans="1:10" ht="153.75" customHeight="1" x14ac:dyDescent="0.25">
      <c r="A35" s="41" t="e" vm="17">
        <v>#VALUE!</v>
      </c>
      <c r="B35" s="42"/>
      <c r="C35" s="40" t="s">
        <v>41</v>
      </c>
      <c r="D35" s="40"/>
      <c r="E35" s="40"/>
      <c r="F35" s="40"/>
      <c r="G35" s="40"/>
      <c r="H35" s="25"/>
      <c r="I35" s="5">
        <v>1599</v>
      </c>
      <c r="J35" s="12">
        <f t="shared" si="2"/>
        <v>0</v>
      </c>
    </row>
    <row r="36" spans="1:10" ht="125.25" customHeight="1" x14ac:dyDescent="0.25">
      <c r="A36" s="41" t="e" vm="18">
        <v>#VALUE!</v>
      </c>
      <c r="B36" s="42"/>
      <c r="C36" s="40" t="s">
        <v>42</v>
      </c>
      <c r="D36" s="40"/>
      <c r="E36" s="40"/>
      <c r="F36" s="40"/>
      <c r="G36" s="40"/>
      <c r="H36" s="25"/>
      <c r="I36" s="5">
        <v>679</v>
      </c>
      <c r="J36" s="12">
        <f t="shared" si="2"/>
        <v>0</v>
      </c>
    </row>
    <row r="37" spans="1:10" ht="123" customHeight="1" x14ac:dyDescent="0.25">
      <c r="A37" s="41" t="e" vm="19">
        <v>#VALUE!</v>
      </c>
      <c r="B37" s="42"/>
      <c r="C37" s="40" t="s">
        <v>43</v>
      </c>
      <c r="D37" s="40"/>
      <c r="E37" s="40"/>
      <c r="F37" s="40"/>
      <c r="G37" s="40"/>
      <c r="H37" s="25"/>
      <c r="I37" s="5">
        <v>699</v>
      </c>
      <c r="J37" s="12">
        <f t="shared" si="2"/>
        <v>0</v>
      </c>
    </row>
    <row r="38" spans="1:10" ht="110.25" customHeight="1" x14ac:dyDescent="0.25">
      <c r="A38" s="41" t="e" vm="20">
        <v>#VALUE!</v>
      </c>
      <c r="B38" s="42"/>
      <c r="C38" s="40" t="s">
        <v>44</v>
      </c>
      <c r="D38" s="40"/>
      <c r="E38" s="40"/>
      <c r="F38" s="40"/>
      <c r="G38" s="40"/>
      <c r="H38" s="25"/>
      <c r="I38" s="5">
        <v>199</v>
      </c>
      <c r="J38" s="12">
        <f t="shared" si="2"/>
        <v>0</v>
      </c>
    </row>
    <row r="39" spans="1:10" s="33" customFormat="1" ht="27.6" customHeight="1" x14ac:dyDescent="0.25">
      <c r="A39" s="108" t="s">
        <v>81</v>
      </c>
      <c r="B39" s="109"/>
      <c r="C39" s="109"/>
      <c r="D39" s="109"/>
      <c r="E39" s="109"/>
      <c r="F39" s="109"/>
      <c r="G39" s="109"/>
      <c r="H39" s="109"/>
      <c r="I39" s="110"/>
      <c r="J39" s="34"/>
    </row>
    <row r="40" spans="1:10" ht="105" customHeight="1" x14ac:dyDescent="0.25">
      <c r="A40" s="68" t="e" vm="21">
        <v>#VALUE!</v>
      </c>
      <c r="B40" s="69"/>
      <c r="C40" s="55" t="s">
        <v>69</v>
      </c>
      <c r="D40" s="55"/>
      <c r="E40" s="55"/>
      <c r="F40" s="55"/>
      <c r="G40" s="55"/>
      <c r="H40" s="25"/>
      <c r="I40" s="28">
        <v>1499</v>
      </c>
      <c r="J40" s="12">
        <f>H40*I40</f>
        <v>0</v>
      </c>
    </row>
    <row r="41" spans="1:10" ht="105" customHeight="1" x14ac:dyDescent="0.25">
      <c r="A41" s="68" t="e" vm="22">
        <v>#VALUE!</v>
      </c>
      <c r="B41" s="69"/>
      <c r="C41" s="55" t="s">
        <v>70</v>
      </c>
      <c r="D41" s="55"/>
      <c r="E41" s="55"/>
      <c r="F41" s="55"/>
      <c r="G41" s="55"/>
      <c r="H41" s="25"/>
      <c r="I41" s="28">
        <v>2499</v>
      </c>
      <c r="J41" s="12">
        <f>H41*I41</f>
        <v>0</v>
      </c>
    </row>
    <row r="42" spans="1:10" ht="124.8" customHeight="1" x14ac:dyDescent="0.25">
      <c r="A42" s="56" t="e" vm="23">
        <v>#VALUE!</v>
      </c>
      <c r="B42" s="57"/>
      <c r="C42" s="55" t="s">
        <v>71</v>
      </c>
      <c r="D42" s="55"/>
      <c r="E42" s="55"/>
      <c r="F42" s="55"/>
      <c r="G42" s="55"/>
      <c r="H42" s="25"/>
      <c r="I42" s="28">
        <v>5499</v>
      </c>
      <c r="J42" s="12">
        <f>H42*I42</f>
        <v>0</v>
      </c>
    </row>
    <row r="43" spans="1:10" s="33" customFormat="1" ht="27" customHeight="1" x14ac:dyDescent="0.25">
      <c r="A43" s="108" t="s">
        <v>82</v>
      </c>
      <c r="B43" s="109"/>
      <c r="C43" s="109"/>
      <c r="D43" s="109"/>
      <c r="E43" s="109"/>
      <c r="F43" s="109"/>
      <c r="G43" s="109"/>
      <c r="H43" s="109"/>
      <c r="I43" s="110"/>
      <c r="J43" s="34"/>
    </row>
    <row r="44" spans="1:10" ht="142.80000000000001" customHeight="1" x14ac:dyDescent="0.25">
      <c r="A44" s="41" t="e" vm="24">
        <v>#VALUE!</v>
      </c>
      <c r="B44" s="42"/>
      <c r="C44" s="55" t="s">
        <v>62</v>
      </c>
      <c r="D44" s="55"/>
      <c r="E44" s="55"/>
      <c r="F44" s="55"/>
      <c r="G44" s="55"/>
      <c r="H44" s="25"/>
      <c r="I44" s="28">
        <v>749</v>
      </c>
      <c r="J44" s="12">
        <f t="shared" ref="J44:J45" si="3">H44*I44</f>
        <v>0</v>
      </c>
    </row>
    <row r="45" spans="1:10" ht="130.80000000000001" customHeight="1" x14ac:dyDescent="0.25">
      <c r="A45" s="41" t="e" vm="25">
        <v>#VALUE!</v>
      </c>
      <c r="B45" s="42"/>
      <c r="C45" s="55" t="s">
        <v>63</v>
      </c>
      <c r="D45" s="55"/>
      <c r="E45" s="55"/>
      <c r="F45" s="55"/>
      <c r="G45" s="55"/>
      <c r="H45" s="25"/>
      <c r="I45" s="28">
        <v>769</v>
      </c>
      <c r="J45" s="12">
        <f t="shared" si="3"/>
        <v>0</v>
      </c>
    </row>
    <row r="46" spans="1:10" ht="127.8" customHeight="1" x14ac:dyDescent="0.25">
      <c r="A46" s="41" t="e" vm="26">
        <v>#VALUE!</v>
      </c>
      <c r="B46" s="42"/>
      <c r="C46" s="55" t="s">
        <v>64</v>
      </c>
      <c r="D46" s="55"/>
      <c r="E46" s="55"/>
      <c r="F46" s="55"/>
      <c r="G46" s="55"/>
      <c r="H46" s="25"/>
      <c r="I46" s="28">
        <v>989</v>
      </c>
      <c r="J46" s="12">
        <f>H46*I46</f>
        <v>0</v>
      </c>
    </row>
    <row r="47" spans="1:10" ht="121.8" customHeight="1" x14ac:dyDescent="0.25">
      <c r="A47" s="41" t="e" vm="27">
        <v>#VALUE!</v>
      </c>
      <c r="B47" s="42"/>
      <c r="C47" s="55" t="s">
        <v>65</v>
      </c>
      <c r="D47" s="55"/>
      <c r="E47" s="55"/>
      <c r="F47" s="55"/>
      <c r="G47" s="55"/>
      <c r="H47" s="25"/>
      <c r="I47" s="28">
        <v>899</v>
      </c>
      <c r="J47" s="12">
        <f>H47*I47</f>
        <v>0</v>
      </c>
    </row>
    <row r="48" spans="1:10" ht="123" customHeight="1" x14ac:dyDescent="0.25">
      <c r="A48" s="41" t="e" vm="28">
        <v>#VALUE!</v>
      </c>
      <c r="B48" s="42"/>
      <c r="C48" s="55" t="s">
        <v>66</v>
      </c>
      <c r="D48" s="55"/>
      <c r="E48" s="55"/>
      <c r="F48" s="55"/>
      <c r="G48" s="55"/>
      <c r="H48" s="25"/>
      <c r="I48" s="28">
        <v>939</v>
      </c>
      <c r="J48" s="12">
        <f>H48*I48</f>
        <v>0</v>
      </c>
    </row>
    <row r="49" spans="1:10" ht="142.19999999999999" customHeight="1" x14ac:dyDescent="0.25">
      <c r="A49" s="41" t="e" vm="29">
        <v>#VALUE!</v>
      </c>
      <c r="B49" s="42"/>
      <c r="C49" s="55" t="s">
        <v>67</v>
      </c>
      <c r="D49" s="55"/>
      <c r="E49" s="55"/>
      <c r="F49" s="55"/>
      <c r="G49" s="55"/>
      <c r="H49" s="25"/>
      <c r="I49" s="28">
        <v>1799</v>
      </c>
      <c r="J49" s="12">
        <f>H49*I49</f>
        <v>0</v>
      </c>
    </row>
    <row r="50" spans="1:10" ht="131.4" customHeight="1" x14ac:dyDescent="0.25">
      <c r="A50" s="41" t="e" vm="30">
        <v>#VALUE!</v>
      </c>
      <c r="B50" s="42"/>
      <c r="C50" s="55" t="s">
        <v>68</v>
      </c>
      <c r="D50" s="55"/>
      <c r="E50" s="55"/>
      <c r="F50" s="55"/>
      <c r="G50" s="55"/>
      <c r="H50" s="25"/>
      <c r="I50" s="28">
        <v>1099</v>
      </c>
      <c r="J50" s="12">
        <f t="shared" ref="J50" si="4">H50*I50</f>
        <v>0</v>
      </c>
    </row>
    <row r="51" spans="1:10" s="33" customFormat="1" ht="27.6" customHeight="1" x14ac:dyDescent="0.25">
      <c r="A51" s="52" t="s">
        <v>83</v>
      </c>
      <c r="B51" s="53"/>
      <c r="C51" s="53"/>
      <c r="D51" s="53"/>
      <c r="E51" s="53"/>
      <c r="F51" s="53"/>
      <c r="G51" s="53"/>
      <c r="H51" s="53"/>
      <c r="I51" s="54"/>
      <c r="J51" s="36"/>
    </row>
    <row r="52" spans="1:10" ht="96.75" customHeight="1" x14ac:dyDescent="0.25">
      <c r="A52" s="41" t="e" vm="31">
        <v>#VALUE!</v>
      </c>
      <c r="B52" s="42"/>
      <c r="C52" s="43" t="s">
        <v>34</v>
      </c>
      <c r="D52" s="44"/>
      <c r="E52" s="44"/>
      <c r="F52" s="44"/>
      <c r="G52" s="45"/>
      <c r="H52" s="25"/>
      <c r="I52" s="28">
        <v>99</v>
      </c>
      <c r="J52" s="12">
        <f>H52*I52</f>
        <v>0</v>
      </c>
    </row>
    <row r="53" spans="1:10" ht="109.5" customHeight="1" x14ac:dyDescent="0.25">
      <c r="A53" s="41" t="e" vm="32">
        <v>#VALUE!</v>
      </c>
      <c r="B53" s="42"/>
      <c r="C53" s="40" t="s">
        <v>52</v>
      </c>
      <c r="D53" s="40"/>
      <c r="E53" s="40"/>
      <c r="F53" s="40"/>
      <c r="G53" s="40"/>
      <c r="H53" s="25"/>
      <c r="I53" s="28">
        <v>199</v>
      </c>
      <c r="J53" s="12">
        <f>H53*I53</f>
        <v>0</v>
      </c>
    </row>
    <row r="54" spans="1:10" ht="79.5" customHeight="1" x14ac:dyDescent="0.25">
      <c r="A54" s="41" t="e" vm="33">
        <v>#VALUE!</v>
      </c>
      <c r="B54" s="42"/>
      <c r="C54" s="43" t="s">
        <v>31</v>
      </c>
      <c r="D54" s="44"/>
      <c r="E54" s="44"/>
      <c r="F54" s="44"/>
      <c r="G54" s="45"/>
      <c r="H54" s="25"/>
      <c r="I54" s="28">
        <v>49</v>
      </c>
      <c r="J54" s="12">
        <f t="shared" ref="J54:J63" si="5">H54*I54</f>
        <v>0</v>
      </c>
    </row>
    <row r="55" spans="1:10" ht="79.5" customHeight="1" x14ac:dyDescent="0.25">
      <c r="A55" s="41" t="e" vm="33">
        <v>#VALUE!</v>
      </c>
      <c r="B55" s="42"/>
      <c r="C55" s="40" t="s">
        <v>32</v>
      </c>
      <c r="D55" s="40"/>
      <c r="E55" s="40"/>
      <c r="F55" s="40"/>
      <c r="G55" s="40"/>
      <c r="H55" s="25"/>
      <c r="I55" s="28">
        <v>49</v>
      </c>
      <c r="J55" s="12">
        <f t="shared" ref="J55" si="6">H55*I55</f>
        <v>0</v>
      </c>
    </row>
    <row r="56" spans="1:10" ht="79.5" customHeight="1" x14ac:dyDescent="0.25">
      <c r="A56" s="41" t="e" vm="33">
        <v>#VALUE!</v>
      </c>
      <c r="B56" s="42"/>
      <c r="C56" s="43" t="s">
        <v>33</v>
      </c>
      <c r="D56" s="44"/>
      <c r="E56" s="44"/>
      <c r="F56" s="44"/>
      <c r="G56" s="45"/>
      <c r="H56" s="25"/>
      <c r="I56" s="28">
        <v>49</v>
      </c>
      <c r="J56" s="12">
        <f t="shared" si="5"/>
        <v>0</v>
      </c>
    </row>
    <row r="57" spans="1:10" ht="82.5" customHeight="1" x14ac:dyDescent="0.25">
      <c r="A57" s="41" t="e" vm="34">
        <v>#VALUE!</v>
      </c>
      <c r="B57" s="42"/>
      <c r="C57" s="43" t="s">
        <v>58</v>
      </c>
      <c r="D57" s="44"/>
      <c r="E57" s="44"/>
      <c r="F57" s="44"/>
      <c r="G57" s="45"/>
      <c r="H57" s="25"/>
      <c r="I57" s="28">
        <v>59</v>
      </c>
      <c r="J57" s="12">
        <f t="shared" si="5"/>
        <v>0</v>
      </c>
    </row>
    <row r="58" spans="1:10" ht="82.5" customHeight="1" x14ac:dyDescent="0.25">
      <c r="A58" s="41" t="e" vm="35">
        <v>#VALUE!</v>
      </c>
      <c r="B58" s="42"/>
      <c r="C58" s="43" t="s">
        <v>60</v>
      </c>
      <c r="D58" s="44"/>
      <c r="E58" s="44"/>
      <c r="F58" s="44"/>
      <c r="G58" s="45"/>
      <c r="H58" s="25"/>
      <c r="I58" s="28">
        <v>74</v>
      </c>
      <c r="J58" s="12">
        <f t="shared" si="5"/>
        <v>0</v>
      </c>
    </row>
    <row r="59" spans="1:10" ht="39" customHeight="1" x14ac:dyDescent="0.25">
      <c r="A59" s="41" t="e" vm="36">
        <v>#VALUE!</v>
      </c>
      <c r="B59" s="42"/>
      <c r="C59" s="43" t="s">
        <v>61</v>
      </c>
      <c r="D59" s="44"/>
      <c r="E59" s="44"/>
      <c r="F59" s="44"/>
      <c r="G59" s="45"/>
      <c r="H59" s="25"/>
      <c r="I59" s="28">
        <v>14.9</v>
      </c>
      <c r="J59" s="12">
        <f t="shared" si="5"/>
        <v>0</v>
      </c>
    </row>
    <row r="60" spans="1:10" ht="95.25" customHeight="1" x14ac:dyDescent="0.25">
      <c r="A60" s="41" t="e" vm="37">
        <v>#VALUE!</v>
      </c>
      <c r="B60" s="42"/>
      <c r="C60" s="43" t="s">
        <v>57</v>
      </c>
      <c r="D60" s="44"/>
      <c r="E60" s="44"/>
      <c r="F60" s="44"/>
      <c r="G60" s="45"/>
      <c r="H60" s="25"/>
      <c r="I60" s="28">
        <v>159</v>
      </c>
      <c r="J60" s="12">
        <f>H60*I60</f>
        <v>0</v>
      </c>
    </row>
    <row r="61" spans="1:10" ht="102" customHeight="1" x14ac:dyDescent="0.25">
      <c r="A61" s="41" t="e" vm="38">
        <v>#VALUE!</v>
      </c>
      <c r="B61" s="42"/>
      <c r="C61" s="43" t="s">
        <v>54</v>
      </c>
      <c r="D61" s="44"/>
      <c r="E61" s="44"/>
      <c r="F61" s="44"/>
      <c r="G61" s="45"/>
      <c r="H61" s="25"/>
      <c r="I61" s="28">
        <v>359</v>
      </c>
      <c r="J61" s="12">
        <f>H61*I61</f>
        <v>0</v>
      </c>
    </row>
    <row r="62" spans="1:10" ht="79.5" customHeight="1" x14ac:dyDescent="0.25">
      <c r="A62" s="41" t="e" vm="39">
        <v>#VALUE!</v>
      </c>
      <c r="B62" s="42"/>
      <c r="C62" s="43" t="s">
        <v>55</v>
      </c>
      <c r="D62" s="44"/>
      <c r="E62" s="44"/>
      <c r="F62" s="44"/>
      <c r="G62" s="45"/>
      <c r="H62" s="25"/>
      <c r="I62" s="28">
        <v>19.899999999999999</v>
      </c>
      <c r="J62" s="12">
        <f>H62*I62</f>
        <v>0</v>
      </c>
    </row>
    <row r="63" spans="1:10" ht="65.25" customHeight="1" x14ac:dyDescent="0.25">
      <c r="A63" s="41" t="e" vm="40">
        <v>#VALUE!</v>
      </c>
      <c r="B63" s="42"/>
      <c r="C63" s="43" t="s">
        <v>56</v>
      </c>
      <c r="D63" s="44"/>
      <c r="E63" s="44"/>
      <c r="F63" s="44"/>
      <c r="G63" s="45"/>
      <c r="H63" s="25"/>
      <c r="I63" s="5">
        <v>39</v>
      </c>
      <c r="J63" s="12">
        <f t="shared" si="5"/>
        <v>0</v>
      </c>
    </row>
    <row r="64" spans="1:10" s="33" customFormat="1" ht="27" customHeight="1" x14ac:dyDescent="0.25">
      <c r="A64" s="52" t="s">
        <v>85</v>
      </c>
      <c r="B64" s="53"/>
      <c r="C64" s="53"/>
      <c r="D64" s="53"/>
      <c r="E64" s="53"/>
      <c r="F64" s="53"/>
      <c r="G64" s="53"/>
      <c r="H64" s="53"/>
      <c r="I64" s="54"/>
      <c r="J64" s="36"/>
    </row>
    <row r="65" spans="1:10" ht="59.4" customHeight="1" x14ac:dyDescent="0.25">
      <c r="A65" s="46" t="e" vm="41">
        <v>#VALUE!</v>
      </c>
      <c r="B65" s="47"/>
      <c r="C65" s="40" t="s">
        <v>73</v>
      </c>
      <c r="D65" s="40"/>
      <c r="E65" s="40"/>
      <c r="F65" s="40"/>
      <c r="G65" s="40"/>
      <c r="H65" s="25"/>
      <c r="I65" s="28">
        <v>75</v>
      </c>
      <c r="J65" s="12">
        <f t="shared" ref="J65:J70" si="7">H65*I65</f>
        <v>0</v>
      </c>
    </row>
    <row r="66" spans="1:10" ht="59.4" customHeight="1" x14ac:dyDescent="0.25">
      <c r="A66" s="48"/>
      <c r="B66" s="49"/>
      <c r="C66" s="40" t="s">
        <v>72</v>
      </c>
      <c r="D66" s="40"/>
      <c r="E66" s="40"/>
      <c r="F66" s="40"/>
      <c r="G66" s="40"/>
      <c r="H66" s="25"/>
      <c r="I66" s="28">
        <v>89</v>
      </c>
      <c r="J66" s="12">
        <f t="shared" si="7"/>
        <v>0</v>
      </c>
    </row>
    <row r="67" spans="1:10" ht="59.4" customHeight="1" x14ac:dyDescent="0.25">
      <c r="A67" s="48"/>
      <c r="B67" s="49"/>
      <c r="C67" s="40" t="s">
        <v>74</v>
      </c>
      <c r="D67" s="40"/>
      <c r="E67" s="40"/>
      <c r="F67" s="40"/>
      <c r="G67" s="40"/>
      <c r="H67" s="25"/>
      <c r="I67" s="28">
        <v>69</v>
      </c>
      <c r="J67" s="12">
        <f t="shared" si="7"/>
        <v>0</v>
      </c>
    </row>
    <row r="68" spans="1:10" ht="59.4" customHeight="1" x14ac:dyDescent="0.25">
      <c r="A68" s="48"/>
      <c r="B68" s="49"/>
      <c r="C68" s="40" t="s">
        <v>75</v>
      </c>
      <c r="D68" s="40"/>
      <c r="E68" s="40"/>
      <c r="F68" s="40"/>
      <c r="G68" s="40"/>
      <c r="H68" s="25"/>
      <c r="I68" s="28">
        <v>149</v>
      </c>
      <c r="J68" s="12">
        <f t="shared" si="7"/>
        <v>0</v>
      </c>
    </row>
    <row r="69" spans="1:10" ht="59.4" customHeight="1" x14ac:dyDescent="0.25">
      <c r="A69" s="48"/>
      <c r="B69" s="49"/>
      <c r="C69" s="40" t="s">
        <v>76</v>
      </c>
      <c r="D69" s="40"/>
      <c r="E69" s="40"/>
      <c r="F69" s="40"/>
      <c r="G69" s="40"/>
      <c r="H69" s="25"/>
      <c r="I69" s="28">
        <v>224</v>
      </c>
      <c r="J69" s="12">
        <f t="shared" si="7"/>
        <v>0</v>
      </c>
    </row>
    <row r="70" spans="1:10" ht="59.4" customHeight="1" x14ac:dyDescent="0.25">
      <c r="A70" s="50"/>
      <c r="B70" s="51"/>
      <c r="C70" s="40" t="s">
        <v>77</v>
      </c>
      <c r="D70" s="40"/>
      <c r="E70" s="40"/>
      <c r="F70" s="40"/>
      <c r="G70" s="40"/>
      <c r="H70" s="25">
        <v>0</v>
      </c>
      <c r="I70" s="28">
        <v>369</v>
      </c>
      <c r="J70" s="12">
        <f t="shared" si="7"/>
        <v>0</v>
      </c>
    </row>
    <row r="71" spans="1:10" s="33" customFormat="1" ht="27.6" customHeight="1" x14ac:dyDescent="0.25">
      <c r="A71" s="37" t="s">
        <v>84</v>
      </c>
      <c r="B71" s="38"/>
      <c r="C71" s="38"/>
      <c r="D71" s="38"/>
      <c r="E71" s="38"/>
      <c r="F71" s="38"/>
      <c r="G71" s="38"/>
      <c r="H71" s="38"/>
      <c r="I71" s="39"/>
      <c r="J71" s="36"/>
    </row>
    <row r="72" spans="1:10" ht="124.5" customHeight="1" x14ac:dyDescent="0.25">
      <c r="A72" s="41" t="e" vm="42">
        <v>#VALUE!</v>
      </c>
      <c r="B72" s="42"/>
      <c r="C72" s="40" t="s">
        <v>59</v>
      </c>
      <c r="D72" s="40"/>
      <c r="E72" s="40"/>
      <c r="F72" s="40"/>
      <c r="G72" s="40"/>
      <c r="H72" s="25">
        <v>0</v>
      </c>
      <c r="I72" s="28">
        <v>999</v>
      </c>
      <c r="J72" s="12">
        <f>H72*I72</f>
        <v>0</v>
      </c>
    </row>
    <row r="73" spans="1:10" ht="124.5" customHeight="1" x14ac:dyDescent="0.25">
      <c r="A73" s="41" t="e" vm="43">
        <v>#VALUE!</v>
      </c>
      <c r="B73" s="42"/>
      <c r="C73" s="40" t="s">
        <v>53</v>
      </c>
      <c r="D73" s="40"/>
      <c r="E73" s="40"/>
      <c r="F73" s="40"/>
      <c r="G73" s="40"/>
      <c r="H73" s="25">
        <v>0</v>
      </c>
      <c r="I73" s="28">
        <v>1079</v>
      </c>
      <c r="J73" s="12">
        <f>H73*I73</f>
        <v>0</v>
      </c>
    </row>
    <row r="74" spans="1:10" s="3" customFormat="1" ht="36.75" customHeight="1" thickBot="1" x14ac:dyDescent="0.4">
      <c r="A74" s="103"/>
      <c r="B74" s="104"/>
      <c r="C74" s="104"/>
      <c r="D74" s="104"/>
      <c r="E74" s="104"/>
      <c r="F74" s="104"/>
      <c r="G74" s="104"/>
      <c r="H74" s="104"/>
      <c r="I74" s="104"/>
      <c r="J74" s="105"/>
    </row>
    <row r="75" spans="1:10" s="3" customFormat="1" ht="19.2" customHeight="1" x14ac:dyDescent="0.35">
      <c r="A75" s="101" t="s">
        <v>5</v>
      </c>
      <c r="B75" s="102"/>
      <c r="C75" s="102"/>
      <c r="D75" s="102" t="s">
        <v>1</v>
      </c>
      <c r="E75" s="102"/>
      <c r="F75" s="102"/>
      <c r="G75" s="102" t="s">
        <v>4</v>
      </c>
      <c r="H75" s="102"/>
      <c r="I75" s="102"/>
      <c r="J75" s="106"/>
    </row>
    <row r="76" spans="1:10" s="4" customFormat="1" ht="19.2" customHeight="1" x14ac:dyDescent="0.3">
      <c r="A76" s="107">
        <f>G76/1.2</f>
        <v>0</v>
      </c>
      <c r="B76" s="97"/>
      <c r="C76" s="97"/>
      <c r="D76" s="97">
        <f>0.2*A76</f>
        <v>0</v>
      </c>
      <c r="E76" s="97"/>
      <c r="F76" s="97"/>
      <c r="G76" s="97">
        <f>SUM(J17:J73)</f>
        <v>0</v>
      </c>
      <c r="H76" s="97"/>
      <c r="I76" s="97"/>
      <c r="J76" s="98"/>
    </row>
    <row r="77" spans="1:10" ht="19.2" customHeight="1" x14ac:dyDescent="0.25">
      <c r="A77" s="13"/>
      <c r="B77" s="6"/>
      <c r="C77" s="6"/>
      <c r="D77" s="95" t="s">
        <v>15</v>
      </c>
      <c r="E77" s="95"/>
      <c r="F77" s="96"/>
      <c r="G77" s="97">
        <f>G76*0.7</f>
        <v>0</v>
      </c>
      <c r="H77" s="97"/>
      <c r="I77" s="97"/>
      <c r="J77" s="98"/>
    </row>
    <row r="78" spans="1:10" ht="19.2" customHeight="1" x14ac:dyDescent="0.25">
      <c r="A78" s="14"/>
      <c r="B78" s="18"/>
      <c r="C78" s="18"/>
      <c r="D78" s="99" t="s">
        <v>14</v>
      </c>
      <c r="E78" s="99"/>
      <c r="F78" s="100"/>
      <c r="G78" s="97">
        <f>G76-G77</f>
        <v>0</v>
      </c>
      <c r="H78" s="97"/>
      <c r="I78" s="97"/>
      <c r="J78" s="98"/>
    </row>
    <row r="79" spans="1:10" ht="18" thickBot="1" x14ac:dyDescent="0.35">
      <c r="A79" s="86" t="s">
        <v>0</v>
      </c>
      <c r="B79" s="87"/>
      <c r="C79" s="87"/>
      <c r="D79" s="87"/>
      <c r="E79" s="87"/>
      <c r="F79" s="87"/>
      <c r="G79" s="87"/>
      <c r="H79" s="87"/>
      <c r="I79" s="87"/>
      <c r="J79" s="88"/>
    </row>
    <row r="80" spans="1:10" ht="18.75" customHeight="1" x14ac:dyDescent="0.25">
      <c r="A80" s="83" t="s">
        <v>22</v>
      </c>
      <c r="B80" s="84"/>
      <c r="C80" s="84"/>
      <c r="D80" s="84"/>
      <c r="E80" s="84"/>
      <c r="F80" s="84"/>
      <c r="G80" s="84"/>
      <c r="H80" s="84"/>
      <c r="I80" s="84"/>
      <c r="J80" s="85"/>
    </row>
    <row r="81" spans="1:10" ht="17.399999999999999" x14ac:dyDescent="0.25">
      <c r="A81" s="89" t="s">
        <v>23</v>
      </c>
      <c r="B81" s="90"/>
      <c r="C81" s="90"/>
      <c r="D81" s="90"/>
      <c r="E81" s="90"/>
      <c r="F81" s="90"/>
      <c r="G81" s="90"/>
      <c r="H81" s="90"/>
      <c r="I81" s="90"/>
      <c r="J81" s="91"/>
    </row>
    <row r="82" spans="1:10" ht="153.75" customHeight="1" thickBot="1" x14ac:dyDescent="0.45">
      <c r="A82" s="92" t="s">
        <v>24</v>
      </c>
      <c r="B82" s="93"/>
      <c r="C82" s="93"/>
      <c r="D82" s="93"/>
      <c r="E82" s="93"/>
      <c r="F82" s="93"/>
      <c r="G82" s="93"/>
      <c r="H82" s="93"/>
      <c r="I82" s="93"/>
      <c r="J82" s="94"/>
    </row>
    <row r="83" spans="1:10" ht="15" customHeight="1" x14ac:dyDescent="0.25">
      <c r="A83" s="81" t="s">
        <v>13</v>
      </c>
      <c r="B83" s="81"/>
      <c r="C83" s="81"/>
      <c r="D83" s="81"/>
      <c r="E83" s="81"/>
      <c r="F83" s="81"/>
      <c r="G83" s="81"/>
      <c r="H83" s="81"/>
      <c r="I83" s="81"/>
      <c r="J83" s="81"/>
    </row>
  </sheetData>
  <sheetProtection algorithmName="SHA-512" hashValue="0/s1mH7BjqgItruOBNUGrblH8YFtBhDH1Z76n2uVu9XK3+N6q8d0PflKzrRT8NI2iXnOujpO0Qiv47rsnUXyhw==" saltValue="4Gb/6l0hJsh934jN2Cy0TQ==" spinCount="100000" sheet="1" selectLockedCells="1"/>
  <mergeCells count="134">
    <mergeCell ref="A16:I16"/>
    <mergeCell ref="D76:F76"/>
    <mergeCell ref="G76:J76"/>
    <mergeCell ref="A20:B20"/>
    <mergeCell ref="C20:G20"/>
    <mergeCell ref="A17:B17"/>
    <mergeCell ref="C17:G17"/>
    <mergeCell ref="A55:B55"/>
    <mergeCell ref="C55:G55"/>
    <mergeCell ref="A53:B53"/>
    <mergeCell ref="C53:G53"/>
    <mergeCell ref="A19:B19"/>
    <mergeCell ref="C19:G19"/>
    <mergeCell ref="A35:B35"/>
    <mergeCell ref="C35:G35"/>
    <mergeCell ref="A73:B73"/>
    <mergeCell ref="C73:G73"/>
    <mergeCell ref="A72:B72"/>
    <mergeCell ref="C72:G72"/>
    <mergeCell ref="A18:B18"/>
    <mergeCell ref="A27:B27"/>
    <mergeCell ref="C27:G27"/>
    <mergeCell ref="A28:B28"/>
    <mergeCell ref="A29:B29"/>
    <mergeCell ref="A30:B30"/>
    <mergeCell ref="A51:I51"/>
    <mergeCell ref="A43:I43"/>
    <mergeCell ref="A39:I39"/>
    <mergeCell ref="A26:I26"/>
    <mergeCell ref="A21:I21"/>
    <mergeCell ref="C37:G37"/>
    <mergeCell ref="A38:B38"/>
    <mergeCell ref="C38:G38"/>
    <mergeCell ref="C24:G24"/>
    <mergeCell ref="A25:B25"/>
    <mergeCell ref="C25:G25"/>
    <mergeCell ref="A22:B22"/>
    <mergeCell ref="C22:G22"/>
    <mergeCell ref="A23:B23"/>
    <mergeCell ref="C23:G23"/>
    <mergeCell ref="C32:G32"/>
    <mergeCell ref="A83:J83"/>
    <mergeCell ref="E7:F7"/>
    <mergeCell ref="E8:F8"/>
    <mergeCell ref="E9:F9"/>
    <mergeCell ref="E10:F10"/>
    <mergeCell ref="A80:J80"/>
    <mergeCell ref="A79:J79"/>
    <mergeCell ref="A81:J81"/>
    <mergeCell ref="A82:J82"/>
    <mergeCell ref="D77:F77"/>
    <mergeCell ref="G77:J77"/>
    <mergeCell ref="D78:F78"/>
    <mergeCell ref="G78:J78"/>
    <mergeCell ref="A75:C75"/>
    <mergeCell ref="D75:F75"/>
    <mergeCell ref="A74:J74"/>
    <mergeCell ref="G75:J75"/>
    <mergeCell ref="A76:C76"/>
    <mergeCell ref="A31:B31"/>
    <mergeCell ref="A32:B32"/>
    <mergeCell ref="A34:B34"/>
    <mergeCell ref="A33:B33"/>
    <mergeCell ref="C33:G33"/>
    <mergeCell ref="A24:B24"/>
    <mergeCell ref="G6:I6"/>
    <mergeCell ref="G10:I10"/>
    <mergeCell ref="G7:I7"/>
    <mergeCell ref="G8:I8"/>
    <mergeCell ref="G9:I9"/>
    <mergeCell ref="A40:B40"/>
    <mergeCell ref="C40:G40"/>
    <mergeCell ref="A41:B41"/>
    <mergeCell ref="C41:G41"/>
    <mergeCell ref="C28:G28"/>
    <mergeCell ref="C29:G29"/>
    <mergeCell ref="C30:G30"/>
    <mergeCell ref="G11:I11"/>
    <mergeCell ref="A12:D12"/>
    <mergeCell ref="G13:I13"/>
    <mergeCell ref="A14:H14"/>
    <mergeCell ref="A15:B15"/>
    <mergeCell ref="C15:G15"/>
    <mergeCell ref="C34:G34"/>
    <mergeCell ref="C18:G18"/>
    <mergeCell ref="C31:G31"/>
    <mergeCell ref="A36:B36"/>
    <mergeCell ref="C36:G36"/>
    <mergeCell ref="A37:B37"/>
    <mergeCell ref="A42:B42"/>
    <mergeCell ref="C42:G42"/>
    <mergeCell ref="A44:B44"/>
    <mergeCell ref="C44:G44"/>
    <mergeCell ref="A45:B45"/>
    <mergeCell ref="C45:G45"/>
    <mergeCell ref="A46:B46"/>
    <mergeCell ref="C46:G46"/>
    <mergeCell ref="A47:B47"/>
    <mergeCell ref="C47:G47"/>
    <mergeCell ref="A61:B61"/>
    <mergeCell ref="A60:B60"/>
    <mergeCell ref="C56:G56"/>
    <mergeCell ref="A57:B57"/>
    <mergeCell ref="A48:B48"/>
    <mergeCell ref="C48:G48"/>
    <mergeCell ref="A49:B49"/>
    <mergeCell ref="C49:G49"/>
    <mergeCell ref="A50:B50"/>
    <mergeCell ref="C50:G50"/>
    <mergeCell ref="A58:B58"/>
    <mergeCell ref="A71:I71"/>
    <mergeCell ref="C65:G65"/>
    <mergeCell ref="A52:B52"/>
    <mergeCell ref="C61:G61"/>
    <mergeCell ref="C60:G60"/>
    <mergeCell ref="C57:G57"/>
    <mergeCell ref="C63:G63"/>
    <mergeCell ref="C62:G62"/>
    <mergeCell ref="C52:G52"/>
    <mergeCell ref="A63:B63"/>
    <mergeCell ref="A62:B62"/>
    <mergeCell ref="C58:G58"/>
    <mergeCell ref="A59:B59"/>
    <mergeCell ref="C59:G59"/>
    <mergeCell ref="A65:B70"/>
    <mergeCell ref="A64:I64"/>
    <mergeCell ref="C66:G66"/>
    <mergeCell ref="C67:G67"/>
    <mergeCell ref="C68:G68"/>
    <mergeCell ref="C69:G69"/>
    <mergeCell ref="C70:G70"/>
    <mergeCell ref="A54:B54"/>
    <mergeCell ref="C54:G54"/>
    <mergeCell ref="A56:B56"/>
  </mergeCells>
  <phoneticPr fontId="22" type="noConversion"/>
  <hyperlinks>
    <hyperlink ref="A11" r:id="rId1" xr:uid="{38A682DD-052B-497B-BE7F-28C6820D4E8E}"/>
    <hyperlink ref="A12" r:id="rId2" xr:uid="{50096EFD-9859-4BEA-9114-62D244B010B4}"/>
  </hyperlinks>
  <pageMargins left="0.51181102362204722" right="0.31496062992125984" top="0.39370078740157483" bottom="0.15748031496062992" header="0.31496062992125984" footer="0.31496062992125984"/>
  <pageSetup paperSize="9" scale="51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PLANCHAS 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Jean-François PLISZCZAK</cp:lastModifiedBy>
  <cp:lastPrinted>2026-01-04T09:33:57Z</cp:lastPrinted>
  <dcterms:created xsi:type="dcterms:W3CDTF">2019-03-19T10:06:12Z</dcterms:created>
  <dcterms:modified xsi:type="dcterms:W3CDTF">2026-01-04T09:50:47Z</dcterms:modified>
</cp:coreProperties>
</file>